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ahmfa\OneDrive\Desktop\_Outputs\Rakeeza_Website_20261103_v1\library\files\"/>
    </mc:Choice>
  </mc:AlternateContent>
  <xr:revisionPtr revIDLastSave="0" documentId="8_{A42FDF50-39A9-4DAA-90A9-116902BD7087}" xr6:coauthVersionLast="47" xr6:coauthVersionMax="47" xr10:uidLastSave="{00000000-0000-0000-0000-000000000000}"/>
  <bookViews>
    <workbookView xWindow="-108" yWindow="-108" windowWidth="23256" windowHeight="13896" xr2:uid="{00000000-000D-0000-FFFF-FFFF00000000}"/>
  </bookViews>
  <sheets>
    <sheet name="Dashboard" sheetId="1" r:id="rId1"/>
    <sheet name="Punch_List" sheetId="2" r:id="rId2"/>
    <sheet name="Library" sheetId="3" r:id="rId3"/>
  </sheets>
  <definedNames>
    <definedName name="_xlnm._FilterDatabase" localSheetId="2" hidden="1">Library!$A$1:$H$128</definedName>
    <definedName name="_xlnm.Print_Titles" localSheetId="2">Library!$1:$1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01" i="2" l="1"/>
  <c r="E201" i="2"/>
  <c r="C201" i="2"/>
  <c r="F200" i="2"/>
  <c r="E200" i="2"/>
  <c r="C200" i="2"/>
  <c r="F199" i="2"/>
  <c r="E199" i="2"/>
  <c r="C199" i="2"/>
  <c r="F198" i="2"/>
  <c r="E198" i="2"/>
  <c r="C198" i="2"/>
  <c r="F197" i="2"/>
  <c r="E197" i="2"/>
  <c r="C197" i="2"/>
  <c r="F196" i="2"/>
  <c r="E196" i="2"/>
  <c r="C196" i="2"/>
  <c r="F195" i="2"/>
  <c r="E195" i="2"/>
  <c r="C195" i="2"/>
  <c r="F194" i="2"/>
  <c r="E194" i="2"/>
  <c r="C194" i="2"/>
  <c r="F193" i="2"/>
  <c r="E193" i="2"/>
  <c r="C193" i="2"/>
  <c r="F192" i="2"/>
  <c r="E192" i="2"/>
  <c r="C192" i="2"/>
  <c r="F191" i="2"/>
  <c r="E191" i="2"/>
  <c r="C191" i="2"/>
  <c r="F190" i="2"/>
  <c r="E190" i="2"/>
  <c r="C190" i="2"/>
  <c r="F189" i="2"/>
  <c r="E189" i="2"/>
  <c r="C189" i="2"/>
  <c r="F188" i="2"/>
  <c r="E188" i="2"/>
  <c r="C188" i="2"/>
  <c r="F187" i="2"/>
  <c r="E187" i="2"/>
  <c r="C187" i="2"/>
  <c r="F186" i="2"/>
  <c r="E186" i="2"/>
  <c r="C186" i="2"/>
  <c r="F185" i="2"/>
  <c r="E185" i="2"/>
  <c r="C185" i="2"/>
  <c r="F184" i="2"/>
  <c r="E184" i="2"/>
  <c r="C184" i="2"/>
  <c r="F183" i="2"/>
  <c r="E183" i="2"/>
  <c r="C183" i="2"/>
  <c r="F182" i="2"/>
  <c r="E182" i="2"/>
  <c r="C182" i="2"/>
  <c r="F181" i="2"/>
  <c r="E181" i="2"/>
  <c r="C181" i="2"/>
  <c r="F180" i="2"/>
  <c r="E180" i="2"/>
  <c r="C180" i="2"/>
  <c r="F179" i="2"/>
  <c r="E179" i="2"/>
  <c r="C179" i="2"/>
  <c r="F178" i="2"/>
  <c r="E178" i="2"/>
  <c r="C178" i="2"/>
  <c r="F177" i="2"/>
  <c r="E177" i="2"/>
  <c r="C177" i="2"/>
  <c r="F176" i="2"/>
  <c r="E176" i="2"/>
  <c r="C176" i="2"/>
  <c r="F175" i="2"/>
  <c r="E175" i="2"/>
  <c r="C175" i="2"/>
  <c r="F174" i="2"/>
  <c r="E174" i="2"/>
  <c r="C174" i="2"/>
  <c r="F173" i="2"/>
  <c r="E173" i="2"/>
  <c r="C173" i="2"/>
  <c r="F172" i="2"/>
  <c r="E172" i="2"/>
  <c r="C172" i="2"/>
  <c r="F171" i="2"/>
  <c r="E171" i="2"/>
  <c r="C171" i="2"/>
  <c r="F170" i="2"/>
  <c r="E170" i="2"/>
  <c r="C170" i="2"/>
  <c r="F169" i="2"/>
  <c r="E169" i="2"/>
  <c r="C169" i="2"/>
  <c r="F168" i="2"/>
  <c r="E168" i="2"/>
  <c r="C168" i="2"/>
  <c r="F167" i="2"/>
  <c r="E167" i="2"/>
  <c r="C167" i="2"/>
  <c r="F166" i="2"/>
  <c r="E166" i="2"/>
  <c r="C166" i="2"/>
  <c r="F165" i="2"/>
  <c r="E165" i="2"/>
  <c r="C165" i="2"/>
  <c r="F164" i="2"/>
  <c r="E164" i="2"/>
  <c r="C164" i="2"/>
  <c r="F163" i="2"/>
  <c r="E163" i="2"/>
  <c r="C163" i="2"/>
  <c r="F162" i="2"/>
  <c r="E162" i="2"/>
  <c r="C162" i="2"/>
  <c r="F161" i="2"/>
  <c r="E161" i="2"/>
  <c r="C161" i="2"/>
  <c r="F160" i="2"/>
  <c r="E160" i="2"/>
  <c r="C160" i="2"/>
  <c r="F159" i="2"/>
  <c r="E159" i="2"/>
  <c r="C159" i="2"/>
  <c r="F158" i="2"/>
  <c r="E158" i="2"/>
  <c r="C158" i="2"/>
  <c r="F157" i="2"/>
  <c r="E157" i="2"/>
  <c r="C157" i="2"/>
  <c r="F156" i="2"/>
  <c r="E156" i="2"/>
  <c r="C156" i="2"/>
  <c r="F155" i="2"/>
  <c r="E155" i="2"/>
  <c r="C155" i="2"/>
  <c r="F154" i="2"/>
  <c r="E154" i="2"/>
  <c r="C154" i="2"/>
  <c r="F153" i="2"/>
  <c r="E153" i="2"/>
  <c r="C153" i="2"/>
  <c r="F152" i="2"/>
  <c r="E152" i="2"/>
  <c r="C152" i="2"/>
  <c r="F151" i="2"/>
  <c r="E151" i="2"/>
  <c r="C151" i="2"/>
  <c r="F150" i="2"/>
  <c r="E150" i="2"/>
  <c r="C150" i="2"/>
  <c r="F149" i="2"/>
  <c r="E149" i="2"/>
  <c r="C149" i="2"/>
  <c r="F148" i="2"/>
  <c r="E148" i="2"/>
  <c r="C148" i="2"/>
  <c r="F147" i="2"/>
  <c r="E147" i="2"/>
  <c r="C147" i="2"/>
  <c r="F146" i="2"/>
  <c r="E146" i="2"/>
  <c r="C146" i="2"/>
  <c r="F145" i="2"/>
  <c r="E145" i="2"/>
  <c r="C145" i="2"/>
  <c r="F144" i="2"/>
  <c r="E144" i="2"/>
  <c r="C144" i="2"/>
  <c r="F143" i="2"/>
  <c r="E143" i="2"/>
  <c r="C143" i="2"/>
  <c r="F142" i="2"/>
  <c r="E142" i="2"/>
  <c r="C142" i="2"/>
  <c r="F141" i="2"/>
  <c r="E141" i="2"/>
  <c r="C141" i="2"/>
  <c r="F140" i="2"/>
  <c r="E140" i="2"/>
  <c r="C140" i="2"/>
  <c r="F139" i="2"/>
  <c r="E139" i="2"/>
  <c r="C139" i="2"/>
  <c r="F138" i="2"/>
  <c r="E138" i="2"/>
  <c r="C138" i="2"/>
  <c r="F137" i="2"/>
  <c r="E137" i="2"/>
  <c r="C137" i="2"/>
  <c r="F136" i="2"/>
  <c r="E136" i="2"/>
  <c r="C136" i="2"/>
  <c r="F135" i="2"/>
  <c r="E135" i="2"/>
  <c r="C135" i="2"/>
  <c r="F134" i="2"/>
  <c r="E134" i="2"/>
  <c r="C134" i="2"/>
  <c r="F133" i="2"/>
  <c r="E133" i="2"/>
  <c r="C133" i="2"/>
  <c r="F132" i="2"/>
  <c r="E132" i="2"/>
  <c r="C132" i="2"/>
  <c r="F131" i="2"/>
  <c r="E131" i="2"/>
  <c r="C131" i="2"/>
  <c r="F130" i="2"/>
  <c r="E130" i="2"/>
  <c r="C130" i="2"/>
  <c r="F129" i="2"/>
  <c r="E129" i="2"/>
  <c r="C129" i="2"/>
  <c r="F128" i="2"/>
  <c r="E128" i="2"/>
  <c r="C128" i="2"/>
  <c r="F127" i="2"/>
  <c r="E127" i="2"/>
  <c r="C127" i="2"/>
  <c r="F126" i="2"/>
  <c r="E126" i="2"/>
  <c r="C126" i="2"/>
  <c r="F125" i="2"/>
  <c r="E125" i="2"/>
  <c r="C125" i="2"/>
  <c r="F124" i="2"/>
  <c r="E124" i="2"/>
  <c r="C124" i="2"/>
  <c r="F123" i="2"/>
  <c r="E123" i="2"/>
  <c r="C123" i="2"/>
  <c r="F122" i="2"/>
  <c r="E122" i="2"/>
  <c r="C122" i="2"/>
  <c r="F121" i="2"/>
  <c r="E121" i="2"/>
  <c r="C121" i="2"/>
  <c r="F120" i="2"/>
  <c r="E120" i="2"/>
  <c r="C120" i="2"/>
  <c r="F119" i="2"/>
  <c r="E119" i="2"/>
  <c r="C119" i="2"/>
  <c r="F118" i="2"/>
  <c r="E118" i="2"/>
  <c r="C118" i="2"/>
  <c r="F117" i="2"/>
  <c r="E117" i="2"/>
  <c r="C117" i="2"/>
  <c r="F116" i="2"/>
  <c r="E116" i="2"/>
  <c r="C116" i="2"/>
  <c r="F115" i="2"/>
  <c r="E115" i="2"/>
  <c r="C115" i="2"/>
  <c r="F114" i="2"/>
  <c r="E114" i="2"/>
  <c r="C114" i="2"/>
  <c r="F113" i="2"/>
  <c r="E113" i="2"/>
  <c r="C113" i="2"/>
  <c r="F112" i="2"/>
  <c r="E112" i="2"/>
  <c r="C112" i="2"/>
  <c r="F111" i="2"/>
  <c r="E111" i="2"/>
  <c r="C111" i="2"/>
  <c r="F110" i="2"/>
  <c r="E110" i="2"/>
  <c r="C110" i="2"/>
  <c r="F109" i="2"/>
  <c r="E109" i="2"/>
  <c r="C109" i="2"/>
  <c r="F108" i="2"/>
  <c r="E108" i="2"/>
  <c r="C108" i="2"/>
  <c r="F107" i="2"/>
  <c r="E107" i="2"/>
  <c r="C107" i="2"/>
  <c r="F106" i="2"/>
  <c r="E106" i="2"/>
  <c r="C106" i="2"/>
  <c r="F105" i="2"/>
  <c r="E105" i="2"/>
  <c r="C105" i="2"/>
  <c r="F104" i="2"/>
  <c r="E104" i="2"/>
  <c r="C104" i="2"/>
  <c r="F103" i="2"/>
  <c r="E103" i="2"/>
  <c r="C103" i="2"/>
  <c r="F102" i="2"/>
  <c r="E102" i="2"/>
  <c r="C102" i="2"/>
  <c r="F101" i="2"/>
  <c r="E101" i="2"/>
  <c r="C101" i="2"/>
  <c r="F100" i="2"/>
  <c r="E100" i="2"/>
  <c r="C100" i="2"/>
  <c r="F99" i="2"/>
  <c r="E99" i="2"/>
  <c r="C99" i="2"/>
  <c r="F98" i="2"/>
  <c r="E98" i="2"/>
  <c r="C98" i="2"/>
  <c r="F97" i="2"/>
  <c r="E97" i="2"/>
  <c r="C97" i="2"/>
  <c r="F96" i="2"/>
  <c r="E96" i="2"/>
  <c r="C96" i="2"/>
  <c r="F95" i="2"/>
  <c r="E95" i="2"/>
  <c r="C95" i="2"/>
  <c r="F94" i="2"/>
  <c r="E94" i="2"/>
  <c r="C94" i="2"/>
  <c r="F93" i="2"/>
  <c r="E93" i="2"/>
  <c r="C93" i="2"/>
  <c r="F92" i="2"/>
  <c r="E92" i="2"/>
  <c r="C92" i="2"/>
  <c r="F91" i="2"/>
  <c r="E91" i="2"/>
  <c r="C91" i="2"/>
  <c r="F90" i="2"/>
  <c r="E90" i="2"/>
  <c r="C90" i="2"/>
  <c r="F89" i="2"/>
  <c r="E89" i="2"/>
  <c r="C89" i="2"/>
  <c r="F88" i="2"/>
  <c r="E88" i="2"/>
  <c r="C88" i="2"/>
  <c r="F87" i="2"/>
  <c r="E87" i="2"/>
  <c r="C87" i="2"/>
  <c r="F86" i="2"/>
  <c r="E86" i="2"/>
  <c r="C86" i="2"/>
  <c r="F85" i="2"/>
  <c r="E85" i="2"/>
  <c r="C85" i="2"/>
  <c r="F84" i="2"/>
  <c r="E84" i="2"/>
  <c r="C84" i="2"/>
  <c r="F83" i="2"/>
  <c r="E83" i="2"/>
  <c r="C83" i="2"/>
  <c r="F82" i="2"/>
  <c r="E82" i="2"/>
  <c r="C82" i="2"/>
  <c r="F81" i="2"/>
  <c r="E81" i="2"/>
  <c r="C81" i="2"/>
  <c r="F80" i="2"/>
  <c r="E80" i="2"/>
  <c r="C80" i="2"/>
  <c r="F79" i="2"/>
  <c r="E79" i="2"/>
  <c r="C79" i="2"/>
  <c r="F78" i="2"/>
  <c r="E78" i="2"/>
  <c r="C78" i="2"/>
  <c r="F77" i="2"/>
  <c r="E77" i="2"/>
  <c r="C77" i="2"/>
  <c r="F76" i="2"/>
  <c r="E76" i="2"/>
  <c r="C76" i="2"/>
  <c r="F75" i="2"/>
  <c r="E75" i="2"/>
  <c r="C75" i="2"/>
  <c r="F74" i="2"/>
  <c r="E74" i="2"/>
  <c r="C74" i="2"/>
  <c r="F73" i="2"/>
  <c r="E73" i="2"/>
  <c r="C73" i="2"/>
  <c r="F72" i="2"/>
  <c r="E72" i="2"/>
  <c r="C72" i="2"/>
  <c r="F71" i="2"/>
  <c r="E71" i="2"/>
  <c r="C71" i="2"/>
  <c r="F70" i="2"/>
  <c r="E70" i="2"/>
  <c r="C70" i="2"/>
  <c r="F69" i="2"/>
  <c r="E69" i="2"/>
  <c r="C69" i="2"/>
  <c r="F68" i="2"/>
  <c r="E68" i="2"/>
  <c r="C68" i="2"/>
  <c r="F67" i="2"/>
  <c r="E67" i="2"/>
  <c r="C67" i="2"/>
  <c r="F66" i="2"/>
  <c r="E66" i="2"/>
  <c r="C66" i="2"/>
  <c r="F65" i="2"/>
  <c r="E65" i="2"/>
  <c r="C65" i="2"/>
  <c r="F64" i="2"/>
  <c r="E64" i="2"/>
  <c r="C64" i="2"/>
  <c r="F63" i="2"/>
  <c r="E63" i="2"/>
  <c r="C63" i="2"/>
  <c r="F62" i="2"/>
  <c r="E62" i="2"/>
  <c r="C62" i="2"/>
  <c r="F61" i="2"/>
  <c r="E61" i="2"/>
  <c r="C61" i="2"/>
  <c r="F60" i="2"/>
  <c r="E60" i="2"/>
  <c r="C60" i="2"/>
  <c r="F59" i="2"/>
  <c r="E59" i="2"/>
  <c r="C59" i="2"/>
  <c r="F58" i="2"/>
  <c r="E58" i="2"/>
  <c r="C58" i="2"/>
  <c r="F57" i="2"/>
  <c r="E57" i="2"/>
  <c r="C57" i="2"/>
  <c r="F56" i="2"/>
  <c r="E56" i="2"/>
  <c r="C56" i="2"/>
  <c r="F55" i="2"/>
  <c r="E55" i="2"/>
  <c r="C55" i="2"/>
  <c r="F54" i="2"/>
  <c r="E54" i="2"/>
  <c r="C54" i="2"/>
  <c r="F53" i="2"/>
  <c r="E53" i="2"/>
  <c r="C53" i="2"/>
  <c r="F52" i="2"/>
  <c r="E52" i="2"/>
  <c r="C52" i="2"/>
  <c r="F51" i="2"/>
  <c r="E51" i="2"/>
  <c r="C51" i="2"/>
  <c r="F50" i="2"/>
  <c r="E50" i="2"/>
  <c r="C50" i="2"/>
  <c r="F49" i="2"/>
  <c r="E49" i="2"/>
  <c r="C49" i="2"/>
  <c r="F48" i="2"/>
  <c r="E48" i="2"/>
  <c r="C48" i="2"/>
  <c r="F47" i="2"/>
  <c r="E47" i="2"/>
  <c r="C47" i="2"/>
  <c r="F46" i="2"/>
  <c r="E46" i="2"/>
  <c r="C46" i="2"/>
  <c r="F45" i="2"/>
  <c r="E45" i="2"/>
  <c r="C45" i="2"/>
  <c r="F44" i="2"/>
  <c r="E44" i="2"/>
  <c r="C44" i="2"/>
  <c r="F43" i="2"/>
  <c r="E43" i="2"/>
  <c r="C43" i="2"/>
  <c r="F42" i="2"/>
  <c r="E42" i="2"/>
  <c r="C42" i="2"/>
  <c r="F41" i="2"/>
  <c r="E41" i="2"/>
  <c r="C41" i="2"/>
  <c r="F40" i="2"/>
  <c r="E40" i="2"/>
  <c r="C40" i="2"/>
  <c r="F39" i="2"/>
  <c r="E39" i="2"/>
  <c r="C39" i="2"/>
  <c r="F38" i="2"/>
  <c r="E38" i="2"/>
  <c r="C38" i="2"/>
  <c r="F37" i="2"/>
  <c r="E37" i="2"/>
  <c r="C37" i="2"/>
  <c r="F36" i="2"/>
  <c r="E36" i="2"/>
  <c r="C36" i="2"/>
  <c r="F35" i="2"/>
  <c r="E35" i="2"/>
  <c r="C35" i="2"/>
  <c r="F34" i="2"/>
  <c r="E34" i="2"/>
  <c r="C34" i="2"/>
  <c r="F33" i="2"/>
  <c r="E33" i="2"/>
  <c r="C33" i="2"/>
  <c r="F32" i="2"/>
  <c r="E32" i="2"/>
  <c r="C32" i="2"/>
  <c r="F31" i="2"/>
  <c r="E31" i="2"/>
  <c r="C31" i="2"/>
  <c r="F30" i="2"/>
  <c r="E30" i="2"/>
  <c r="C30" i="2"/>
  <c r="F29" i="2"/>
  <c r="E29" i="2"/>
  <c r="C29" i="2"/>
  <c r="F28" i="2"/>
  <c r="E28" i="2"/>
  <c r="C28" i="2"/>
  <c r="F27" i="2"/>
  <c r="E27" i="2"/>
  <c r="C27" i="2"/>
  <c r="F26" i="2"/>
  <c r="E26" i="2"/>
  <c r="C26" i="2"/>
  <c r="F25" i="2"/>
  <c r="E25" i="2"/>
  <c r="C25" i="2"/>
  <c r="F24" i="2"/>
  <c r="E24" i="2"/>
  <c r="C24" i="2"/>
  <c r="F23" i="2"/>
  <c r="E23" i="2"/>
  <c r="C23" i="2"/>
  <c r="F22" i="2"/>
  <c r="E22" i="2"/>
  <c r="C22" i="2"/>
  <c r="F21" i="2"/>
  <c r="E21" i="2"/>
  <c r="C21" i="2"/>
  <c r="F20" i="2"/>
  <c r="E20" i="2"/>
  <c r="C20" i="2"/>
  <c r="F19" i="2"/>
  <c r="E19" i="2"/>
  <c r="C19" i="2"/>
  <c r="F18" i="2"/>
  <c r="E18" i="2"/>
  <c r="C18" i="2"/>
  <c r="F17" i="2"/>
  <c r="E17" i="2"/>
  <c r="C17" i="2"/>
  <c r="F16" i="2"/>
  <c r="E16" i="2"/>
  <c r="C16" i="2"/>
  <c r="F15" i="2"/>
  <c r="E15" i="2"/>
  <c r="C15" i="2"/>
  <c r="F14" i="2"/>
  <c r="E14" i="2"/>
  <c r="C14" i="2"/>
  <c r="F13" i="2"/>
  <c r="E13" i="2"/>
  <c r="C13" i="2"/>
  <c r="F12" i="2"/>
  <c r="E12" i="2"/>
  <c r="C12" i="2"/>
  <c r="F11" i="2"/>
  <c r="E11" i="2"/>
  <c r="C11" i="2"/>
  <c r="F10" i="2"/>
  <c r="E10" i="2"/>
  <c r="C10" i="2"/>
  <c r="F9" i="2"/>
  <c r="E9" i="2"/>
  <c r="C9" i="2"/>
  <c r="F8" i="2"/>
  <c r="E8" i="2"/>
  <c r="C8" i="2"/>
  <c r="F7" i="2"/>
  <c r="E7" i="2"/>
  <c r="C7" i="2"/>
  <c r="F6" i="2"/>
  <c r="E6" i="2"/>
  <c r="C6" i="2"/>
  <c r="F5" i="2"/>
  <c r="E5" i="2"/>
  <c r="C5" i="2"/>
  <c r="F4" i="2"/>
  <c r="E4" i="2"/>
  <c r="C4" i="2"/>
  <c r="F3" i="2"/>
  <c r="E3" i="2"/>
  <c r="C3" i="2"/>
  <c r="F2" i="2"/>
  <c r="E2" i="2"/>
  <c r="C2" i="2"/>
  <c r="B8" i="1"/>
  <c r="B6" i="1"/>
  <c r="B5" i="1"/>
  <c r="B4" i="1"/>
  <c r="B3" i="1"/>
  <c r="B7" i="1" s="1"/>
</calcChain>
</file>

<file path=xl/sharedStrings.xml><?xml version="1.0" encoding="utf-8"?>
<sst xmlns="http://schemas.openxmlformats.org/spreadsheetml/2006/main" count="1042" uniqueCount="765">
  <si>
    <t>سجل ملاحظات التشطيب (Snag / Punch List)</t>
  </si>
  <si>
    <t>إجمالي الملاحظات</t>
  </si>
  <si>
    <t>مفتوحة</t>
  </si>
  <si>
    <t>قيد المعالجة</t>
  </si>
  <si>
    <t>مغلقة</t>
  </si>
  <si>
    <t>نسبة الإغلاق</t>
  </si>
  <si>
    <t>ملاحظات المكتبة المتاحة</t>
  </si>
  <si>
    <t>اكتب رمز الملاحظة من ورقة Library في عمود (رمز المكتبة) فيظهر التخصص والوصف والإجراء تلقائيا.</t>
  </si>
  <si>
    <t>م</t>
  </si>
  <si>
    <t>رمز المكتبة</t>
  </si>
  <si>
    <t>التخصص</t>
  </si>
  <si>
    <t>الموقع / الغرفة</t>
  </si>
  <si>
    <t>الملاحظة</t>
  </si>
  <si>
    <t>الإجراء المطلوب</t>
  </si>
  <si>
    <t>المسؤول</t>
  </si>
  <si>
    <t>تاريخ الرصد</t>
  </si>
  <si>
    <t>تاريخ الإغلاق</t>
  </si>
  <si>
    <t>الحالة</t>
  </si>
  <si>
    <t>الرمز</t>
  </si>
  <si>
    <t>الباب</t>
  </si>
  <si>
    <t>الموضوع</t>
  </si>
  <si>
    <t>الملاحظة النمطية</t>
  </si>
  <si>
    <t>الأثر</t>
  </si>
  <si>
    <t>الإجراء التصحيحي</t>
  </si>
  <si>
    <t>المرجع</t>
  </si>
  <si>
    <t>FMI00001</t>
  </si>
  <si>
    <t>F01</t>
  </si>
  <si>
    <t>MAS</t>
  </si>
  <si>
    <t>تكبير الفتحات</t>
  </si>
  <si>
    <t>الإبقاء على عتبة باستناد غير كاف بعد التوسعة.</t>
  </si>
  <si>
    <t>عدم كفاية حمل البلوك واحتمال تشقق أركان الفتحة.</t>
  </si>
  <si>
    <t>إزالة العتبة وصب بديل بارتفاع لا يقل عن الأكبر من 20 سم و1/8 الفتحة.</t>
  </si>
  <si>
    <t>ص 20</t>
  </si>
  <si>
    <t>FMI00002</t>
  </si>
  <si>
    <t>تأسيسات الصرف</t>
  </si>
  <si>
    <t>تعريض المواسير لسقوط المعدات أو مواد البناء أثناء العظم.</t>
  </si>
  <si>
    <t>تلف محتمل للمواسير وتسرب المياه.</t>
  </si>
  <si>
    <t>اختبار التأسيسات بخرطوم ماء والتأكد من عدم التسرب.</t>
  </si>
  <si>
    <t>ص 22</t>
  </si>
  <si>
    <t>FMI00003</t>
  </si>
  <si>
    <t>فتحات التسليك</t>
  </si>
  <si>
    <t>وضع الكلين أوت في مدخل المبنى.</t>
  </si>
  <si>
    <t>إجراء أعمال التسليك في منطقة دخول المبنى.</t>
  </si>
  <si>
    <t>اختيار موقع خارج المداخل.</t>
  </si>
  <si>
    <t>ص 28</t>
  </si>
  <si>
    <t>FMI00004</t>
  </si>
  <si>
    <t>الخزان الأرضي</t>
  </si>
  <si>
    <t>إنهاء غطاء الخزان دون ارتفاع الحماية فوق البلاط.</t>
  </si>
  <si>
    <t>احتمال دخول مياه غسل الحوش والأمطار.</t>
  </si>
  <si>
    <t>توفير رقبة تجعل الغطاء أعلى من البلاط بما لا يقل عن 1 سم.</t>
  </si>
  <si>
    <t>ص 30</t>
  </si>
  <si>
    <t>FMI00005</t>
  </si>
  <si>
    <t>F02</t>
  </si>
  <si>
    <t>ELEC</t>
  </si>
  <si>
    <t>الشتر</t>
  </si>
  <si>
    <t>إغفال حيز الصندوق عند اختيار تركيب دون تجويف.</t>
  </si>
  <si>
    <t>اقتطاع الصندوق من ارتفاع الجزء العلوي للنافذة، ويتزايد حجمه مع ارتفاعها.</t>
  </si>
  <si>
    <t>مراعاة الحيز والتنسيق مع شركة الألمنيوم بشأن أبعاد التجويف ومتطلباته.</t>
  </si>
  <si>
    <t>ص 44</t>
  </si>
  <si>
    <t>FMI00006</t>
  </si>
  <si>
    <t>التهوية والشفط</t>
  </si>
  <si>
    <t>اختيار مخرج جداري دون مراعاة أثره بالواجهة في ملحق السطح أو الارتداد الأرضي.</t>
  </si>
  <si>
    <t>تشوه الواجهة وتجمع الزيوت والأتربة عليها.</t>
  </si>
  <si>
    <t>تفضيل فتحات السقف حيثما أمكن في هذه المواقع.</t>
  </si>
  <si>
    <t>ص 47</t>
  </si>
  <si>
    <t>FMI00007</t>
  </si>
  <si>
    <t>التمديدات الأرضية</t>
  </si>
  <si>
    <t>استخدام تمديد أرضي لا يتحمل حركة المعدات والسقالات والعمالة.</t>
  </si>
  <si>
    <t>قابلية التلف بالصدمات والكسر.</t>
  </si>
  <si>
    <t>استخدام مواسير PVC السوداء للامتدادات الأرضية الخارجة من العلب.</t>
  </si>
  <si>
    <t>ص 48</t>
  </si>
  <si>
    <t>FMI00008</t>
  </si>
  <si>
    <t>علب الكهرباء</t>
  </si>
  <si>
    <t>استخدام علب بعمق 3 سم بدلا من 4.7 سم.</t>
  </si>
  <si>
    <t>انحشار الأسلاك عند السحب وصعوبة تركيب أغطية المآخذ.</t>
  </si>
  <si>
    <t>اختيار العلب الرباعية العميقة 4.7 سم.</t>
  </si>
  <si>
    <t>ص 49</t>
  </si>
  <si>
    <t>FMI00009</t>
  </si>
  <si>
    <t>إغلاق مجاري التمديدات</t>
  </si>
  <si>
    <t>إغلاق السباك أو الكهربائي كامل الفتحات.</t>
  </si>
  <si>
    <t>عدم إسناد ضبط نسب مونة الإغلاق إلى المليس المسؤول عنها.</t>
  </si>
  <si>
    <t>الاكتفاء بالتثبيت الموضعي وترك الإغلاق الكامل للمليس.</t>
  </si>
  <si>
    <t>ص 52</t>
  </si>
  <si>
    <t>FMI00010</t>
  </si>
  <si>
    <t>تخزين الأسلاك</t>
  </si>
  <si>
    <t>حفظ الأسلاك والكيابل في موضع غير محكم.</t>
  </si>
  <si>
    <t>احتمال التلف أو الفقد.</t>
  </si>
  <si>
    <t>حفظها في مستودع محكم أو غرفة الحارس وتوريدها بدفعات يومية.</t>
  </si>
  <si>
    <t>ص 53</t>
  </si>
  <si>
    <t>FMI00011</t>
  </si>
  <si>
    <t>F04</t>
  </si>
  <si>
    <t>PLUMB</t>
  </si>
  <si>
    <t>اختيار نظام السباكة</t>
  </si>
  <si>
    <t>إغفال صعوبة اكتشاف تسريب السباكة المخفية وصيانته</t>
  </si>
  <si>
    <t>قد تنتشر الرطوبة في الأسقف والجدران وتتأثر الخرسانة، وقد يلزم فك الأجهزة والبلاط والدفان والعزل وإعادتها بعد الإصلاح</t>
  </si>
  <si>
    <t>يوصى بالنظام المعلق لسرعة اكتشاف العطل وسهولة الوصول والإصلاح وقلة الكلفة</t>
  </si>
  <si>
    <t>ص 59</t>
  </si>
  <si>
    <t>FMI00012</t>
  </si>
  <si>
    <t>تكسير الجدران</t>
  </si>
  <si>
    <t>توسيع مجرى المواسير دون حاجة</t>
  </si>
  <si>
    <t>إضعاف تماسك البلوك</t>
  </si>
  <si>
    <t>ضبط العرض بقطر المواسير والعمق بقطرها مع سماحية اللياسة</t>
  </si>
  <si>
    <t>ص 64</t>
  </si>
  <si>
    <t>FMI00013</t>
  </si>
  <si>
    <t>حماية الهيكل</t>
  </si>
  <si>
    <t>التكسير في الأعمدة أو الجسور لتمرير التغذية</t>
  </si>
  <si>
    <t>الإضرار بالعناصر الإنشائية</t>
  </si>
  <si>
    <t>منع التكسير وتمرير المواسير معلقة أو أرضياً بجوار الأعمدة</t>
  </si>
  <si>
    <t>FMI00014</t>
  </si>
  <si>
    <t>عزل السطح</t>
  </si>
  <si>
    <t>عدم فحص العزل بعد تنفيذ التغذية فوقه</t>
  </si>
  <si>
    <t>احتمال بقاء تلف بالعزل ناتج عن أعمال التمديدات</t>
  </si>
  <si>
    <t>إعادة اختبار العزل المائي بعد تمديد المواسير فوقه</t>
  </si>
  <si>
    <t>ص 72</t>
  </si>
  <si>
    <t>FMI00015</t>
  </si>
  <si>
    <t>الصرف أحادي الخط</t>
  </si>
  <si>
    <t>إغفال كوع الرائحة في نظام الماسورة الواحدة</t>
  </si>
  <si>
    <t>احتمال خروج الروائح من الصفايات</t>
  </si>
  <si>
    <t>تركيب كوع رائحة</t>
  </si>
  <si>
    <t>ص 74</t>
  </si>
  <si>
    <t>FMI00016</t>
  </si>
  <si>
    <t>F05</t>
  </si>
  <si>
    <t>METAL</t>
  </si>
  <si>
    <t>حماية الحلوق</t>
  </si>
  <si>
    <t>تركيب الحلوق قبل الطرطشة وتركها مكشوفة</t>
  </si>
  <si>
    <t>تلوث الحلوق بآثار الطرطشة</t>
  </si>
  <si>
    <t>تأجيل التركيب إلى ما بعد الطرطشة، أو تغليف الحلوق بالنايلون عند التركيب المبكر</t>
  </si>
  <si>
    <t>ص 83</t>
  </si>
  <si>
    <t>FMI00017</t>
  </si>
  <si>
    <t>ملء الحلوق</t>
  </si>
  <si>
    <t>عدم وصول الخلطة إلى كامل تجويف الحلق</t>
  </si>
  <si>
    <t>تعشيش قد يظهر لاحقاً بصوت تطبيل</t>
  </si>
  <si>
    <t>إغلاق الجوانب واستخدام خلطة لدنة تملأ الحلق بالكامل</t>
  </si>
  <si>
    <t>ص 86</t>
  </si>
  <si>
    <t>FMI00018</t>
  </si>
  <si>
    <t>F07</t>
  </si>
  <si>
    <t>PLAS</t>
  </si>
  <si>
    <t>الطرطشة</t>
  </si>
  <si>
    <t>ترك الشبك المعدني غير ممتلئ بالطرطشة</t>
  </si>
  <si>
    <t>ظهور صوت تطبيل عند الشبك</t>
  </si>
  <si>
    <t>ملء الشبك بالطرطشة قبل طبقات اللياسة</t>
  </si>
  <si>
    <t>ص 98</t>
  </si>
  <si>
    <t>FMI00019</t>
  </si>
  <si>
    <t>تهيئة البطانة</t>
  </si>
  <si>
    <t>تنفيذ اللياسة فوق طرطشة مغبرة أو دون ترطيب كاف</t>
  </si>
  <si>
    <t>ضعف الالتصاق وسحب الطرطشة لماء الخلطة بما يضعفها</t>
  </si>
  <si>
    <t>غسل الأسطح ورشها بكثافة بالماء العذب قبل الملء</t>
  </si>
  <si>
    <t>ص 103</t>
  </si>
  <si>
    <t>FMI00020</t>
  </si>
  <si>
    <t>مونة اللياسة</t>
  </si>
  <si>
    <t>استعمال مونة مضى عليها أكثر من 2 ساعة أو تنشيطها بإضافة ماء أو إسمنت</t>
  </si>
  <si>
    <t>عدم مطابقة المونة لشرط زمن الاستخدام الوارد بالمصدر</t>
  </si>
  <si>
    <t>خلط كميات قليلة وعدم استخدام المونة المتجاوزة للمدة أو إعادة خلطها بالإضافات</t>
  </si>
  <si>
    <t>ص 104</t>
  </si>
  <si>
    <t>FMI00021</t>
  </si>
  <si>
    <t>تنفيذ البطانة</t>
  </si>
  <si>
    <t>إعادة استخدام المونة المتساقطة</t>
  </si>
  <si>
    <t>مخالفة شرط استبعاد الخلطة الساقطة أثناء التنفيذ</t>
  </si>
  <si>
    <t>استبعاد الخلطة المتساقطة وعدم إعادتها للجدار</t>
  </si>
  <si>
    <t>FMI00022</t>
  </si>
  <si>
    <t>جلسات الشبابيك</t>
  </si>
  <si>
    <t>توجيه ميل جلسة الشباك إلى الداخل</t>
  </si>
  <si>
    <t>دخول مياه الأمطار إلى المبنى</t>
  </si>
  <si>
    <t>توجيه الميل للخارج والتحقق منه بميزان الماء</t>
  </si>
  <si>
    <t>ص 109</t>
  </si>
  <si>
    <t>FMI00023</t>
  </si>
  <si>
    <t>لياسة السترة</t>
  </si>
  <si>
    <t>توجيه ميل السترة إلى خارج السطح</t>
  </si>
  <si>
    <t>انسياب مياه الأمطار على الواجهة وتشويه مظهرها</t>
  </si>
  <si>
    <t>تنفيذ الميل إلى داخل السطح</t>
  </si>
  <si>
    <t>ص 118</t>
  </si>
  <si>
    <t>FMI00024</t>
  </si>
  <si>
    <t>إخراج المخلفات</t>
  </si>
  <si>
    <t>تكسير الجدار الخارجي لإنزال مخلفات الطوابق العليا، وهي ممارسة معلمة بالخطأ</t>
  </si>
  <si>
    <t>إتلاف العازل الحراري داخل الجدار</t>
  </si>
  <si>
    <t>استخدام وسيلة بديلة مثل دكت من براميل الحديد أو الخشب عبر إحدى النوافذ، وهي الطريقة المعلمة بالصواب</t>
  </si>
  <si>
    <t>ص 119</t>
  </si>
  <si>
    <t>FMI00025</t>
  </si>
  <si>
    <t>F08</t>
  </si>
  <si>
    <t>HVAC</t>
  </si>
  <si>
    <t>الدكتات والوحدات الداخلية</t>
  </si>
  <si>
    <t>تقابل قريل الدفع والراجع دون فصل كافٍ.</t>
  </si>
  <si>
    <t>عدم تحقق شرط الفصل بين فتحتي الهواء.</t>
  </si>
  <si>
    <t>ترك مسافة كافية بين قريلي الدفع والراجع عند تقابلهما، دون تحديد مسافة رقمية غير مذكورة.</t>
  </si>
  <si>
    <t>ص 120</t>
  </si>
  <si>
    <t>FMI00026</t>
  </si>
  <si>
    <t>توجيه هواء الدفع نحو السرير بما يؤذي الشاغلين.</t>
  </si>
  <si>
    <t>إزعاج شاغلي غرفة النوم بالهواء المباشر.</t>
  </si>
  <si>
    <t>تنسيق اتجاه قريل الدفع مع موقع السرير.</t>
  </si>
  <si>
    <t>FMI00027</t>
  </si>
  <si>
    <t>F09</t>
  </si>
  <si>
    <t>WP</t>
  </si>
  <si>
    <t>عزل السطح بالممبرين والبوليسترين</t>
  </si>
  <si>
    <t>دهان البرايمر على كامل الخرسانة الرغوية بالسطح.</t>
  </si>
  <si>
    <t>إجراء غير مستحسن.</t>
  </si>
  <si>
    <t>قصر الدهان على المواضع المحددة حول العناصر والجسور بعد جفاف الخرسانة.</t>
  </si>
  <si>
    <t>ص 131</t>
  </si>
  <si>
    <t>FMI00028</t>
  </si>
  <si>
    <t>توجيه تراكبات الممبرين عكس جريان المياه.</t>
  </si>
  <si>
    <t>يزيد احتمال نفاذ الماء عند اللحامات.</t>
  </si>
  <si>
    <t>توجيه التراكبات مع الميل إلى الصفايات.</t>
  </si>
  <si>
    <t>ص 132</t>
  </si>
  <si>
    <t>FMI00029</t>
  </si>
  <si>
    <t>ظهور تسرب أثناء اختبار عزل السطح.</t>
  </si>
  <si>
    <t>فشل اختبار العزل.</t>
  </si>
  <si>
    <t>استدعاء شركة العزل، وتفريغ المياه بالسحب إلى الخزان الأرضي أو عبر صرف الأمطار للحوش، وإصلاح طبقات العزل وإعادة الاختبار، ثم مراقبة صرف الأمطار عند التفريغ بعد النجاح.</t>
  </si>
  <si>
    <t>ص 135</t>
  </si>
  <si>
    <t>FMI00030</t>
  </si>
  <si>
    <t>عزل المناطق الرطبة بالممبرين</t>
  </si>
  <si>
    <t>تعريض مواسير السباكة للهب أثناء تثبيت اللفائف.</t>
  </si>
  <si>
    <t>احتمال تلف المواسير وحدوث تسرب.</t>
  </si>
  <si>
    <t>إبعاد لهب التثبيت عن مواسير السباكة.</t>
  </si>
  <si>
    <t>ص 148</t>
  </si>
  <si>
    <t>FMI00031</t>
  </si>
  <si>
    <t>العزل الأسمنتي للخزانات والأقبية والمسابح</t>
  </si>
  <si>
    <t>خدش طبقة العزل خلال بناء بلوك الحماية.</t>
  </si>
  <si>
    <t>إضعاف استمرارية طبقة العزل.</t>
  </si>
  <si>
    <t>تجنب الخدش، ولياسة العزل قبل بناء البلوك عند توقع الضرر.</t>
  </si>
  <si>
    <t>ص 156</t>
  </si>
  <si>
    <t>FMI00032</t>
  </si>
  <si>
    <t>وصول مسامير التعليق إلى العزل الأسمنتي وثقبه.</t>
  </si>
  <si>
    <t>تنشأ نقاط ضعف تسمح بتسرب الماء مستقبلاً.</t>
  </si>
  <si>
    <t>حماية العزل ببلوك يمنع وصول مسامير علاقات الثياب والشاشات والستائر والدواليب والسخانات والمرايا والمغاسل والصور إلى الطبقة.</t>
  </si>
  <si>
    <t>FMI00033</t>
  </si>
  <si>
    <t>العزل الصوتي</t>
  </si>
  <si>
    <t>تقابل ظهور علب الكهرباء أو تجميع السبليت بالجدار المشترك.</t>
  </si>
  <si>
    <t>يزيد انتقال الصوت بين الغرف.</t>
  </si>
  <si>
    <t>توزيع العلب بحيث لا تتقابل ظهورها.</t>
  </si>
  <si>
    <t>ص 164</t>
  </si>
  <si>
    <t>FMI00034</t>
  </si>
  <si>
    <t>تركيب ألواح العازل مع إبقاء كيس النايلون.</t>
  </si>
  <si>
    <t>عدم استيفاء تجهيز الألواح المطلوبة.</t>
  </si>
  <si>
    <t>نزع النايلون قبل تركيب الألواح.</t>
  </si>
  <si>
    <t>ص 165</t>
  </si>
  <si>
    <t>FMI00035</t>
  </si>
  <si>
    <t>F10</t>
  </si>
  <si>
    <t>TILE</t>
  </si>
  <si>
    <t>تهيئة بلاط الجدران</t>
  </si>
  <si>
    <t>الاكتفاء بكتابة نخب أول على الكرتون.</t>
  </si>
  <si>
    <t>قد تورد بلاطات لا تحقق جودة النخب المعلنة.</t>
  </si>
  <si>
    <t>فحص ملمس الوجه والتحزيز والحواف والاستقامة فعلياً.</t>
  </si>
  <si>
    <t>ص 170</t>
  </si>
  <si>
    <t>FMI00036</t>
  </si>
  <si>
    <t>قص السيراميك أو البورسلان بالصاروخ اليدوي.</t>
  </si>
  <si>
    <t>قد تظهر حواف غير منتظمة أو شروخ وانحناء وميلان تشوه التشطيب بعد الترويب.</t>
  </si>
  <si>
    <t>استخدام مقص البلاط أو القص بالمصنع.</t>
  </si>
  <si>
    <t>ص 175</t>
  </si>
  <si>
    <t>FMI00037</t>
  </si>
  <si>
    <t>رخام وجرانيت جدران دورات المياه</t>
  </si>
  <si>
    <t>استخدام التثبيت الميكانيكي دون مراعاة رطوبة دورات المياه.</t>
  </si>
  <si>
    <t>احتمال صدأ الزوايا المجلفنة مع الزمن.</t>
  </si>
  <si>
    <t>تفضيل الغراء عالي الالتصاق لتجنب هذا الاحتمال.</t>
  </si>
  <si>
    <t>ص 182</t>
  </si>
  <si>
    <t>FMI00038</t>
  </si>
  <si>
    <t>ثقب الجدار للتثبيت الميكانيكي دون مراعاة تأسيس السباكة.</t>
  </si>
  <si>
    <t>احتمال ثقب تمديدات السباكة.</t>
  </si>
  <si>
    <t>تفضيل الغراء عالي الالتصاق لتقليل خطر الثقب.</t>
  </si>
  <si>
    <t>FMI00039</t>
  </si>
  <si>
    <t>F11</t>
  </si>
  <si>
    <t>CEIL</t>
  </si>
  <si>
    <t>مواد الأسقف المستعارة</t>
  </si>
  <si>
    <t>تعريض البلاطات المعدنية للصدمات.</t>
  </si>
  <si>
    <t>قد تتلف بسبب ضعف مقاومتها للصدمات.</t>
  </si>
  <si>
    <t>تجنب صدم البلاطات أثناء التداول والتركيب.</t>
  </si>
  <si>
    <t>ص 185</t>
  </si>
  <si>
    <t>FMI00040</t>
  </si>
  <si>
    <t>تنفيذ شرائح الألمنيوم والبلاطات المعدنية</t>
  </si>
  <si>
    <t>تحميل شرائح الألمنيوم وزن مصابيح السبوت لايت.</t>
  </si>
  <si>
    <t>إضافة أحمال على الشرائح.</t>
  </si>
  <si>
    <t>تعليق المصابيح بالسقف الخرساني.</t>
  </si>
  <si>
    <t>ص 186</t>
  </si>
  <si>
    <t>FMI00041</t>
  </si>
  <si>
    <t>F14</t>
  </si>
  <si>
    <t>صرف التكييف</t>
  </si>
  <si>
    <t>نزول ماسورة صرف التكييف أسفل منسوب الجبس.</t>
  </si>
  <si>
    <t>ظهور الماسورة تحت السقف المستعار.</t>
  </si>
  <si>
    <t>ضبط الماسورة داخل الجدار أعلى منسوب الجبس.</t>
  </si>
  <si>
    <t>ص 202</t>
  </si>
  <si>
    <t>FMI00042</t>
  </si>
  <si>
    <t>العزل المائي</t>
  </si>
  <si>
    <t>إغلاق السقف المستعار قبل تنفيذ واختبار عزل الأسطح.</t>
  </si>
  <si>
    <t>يصعب تحديد التسرب وإصلاحه وقد يلزم قص الجبس واستخدام الكشافات.</t>
  </si>
  <si>
    <t>إنجاز العزل واختباره وكشف مواضع التسرب وإصلاحها قبل تركيب الجبس.</t>
  </si>
  <si>
    <t>ص 205</t>
  </si>
  <si>
    <t>FMI00043</t>
  </si>
  <si>
    <t>مثبتات التعليق</t>
  </si>
  <si>
    <t>تثبيت الحمالات في بلوك الهوردي الفلين أو الأحمر أو الأسود.</t>
  </si>
  <si>
    <t>عدم مأمونية حمل السقف المستعار عند الاعتماد على موضع تثبيت غير مناسب.</t>
  </si>
  <si>
    <t>تجنب بلوك الهوردي واستخدام نقاط التثبيت في الخرسانة.</t>
  </si>
  <si>
    <t>ص 210</t>
  </si>
  <si>
    <t>FMI00044</t>
  </si>
  <si>
    <t>وصلات الجبس</t>
  </si>
  <si>
    <t>تجميع وصلات الألواح في موضع واحد.</t>
  </si>
  <si>
    <t>انخفاض التماسك وزيادة قابلية التشقق.</t>
  </si>
  <si>
    <t>توزيع الوصلات بالتبادل كما في ربط البلوك.</t>
  </si>
  <si>
    <t>ص 214</t>
  </si>
  <si>
    <t>FMI00045</t>
  </si>
  <si>
    <t>استخدام وصلات صغيرة أقل من 40 سم خلاف التوصية.</t>
  </si>
  <si>
    <t>زيادة احتمال التشققات وضعف التماسك.</t>
  </si>
  <si>
    <t>يفضل استبعاد القطع الأقل من 40 سم.</t>
  </si>
  <si>
    <t>FMI00046</t>
  </si>
  <si>
    <t>تنسيق قريل القوس</t>
  </si>
  <si>
    <t>إغلاق الجبس العمودي قبل ضبط البلينيوم بوكس.</t>
  </si>
  <si>
    <t>تعذر ضبط الصندوق بسهولة بعد الإغلاق.</t>
  </si>
  <si>
    <t>تأجيل الإغلاق حتى تنتهي شركة التكييف من الضبط.</t>
  </si>
  <si>
    <t>ص 215</t>
  </si>
  <si>
    <t>FMI00047</t>
  </si>
  <si>
    <t>توزيع القريلات</t>
  </si>
  <si>
    <t>تنفيذ قريلات متقاربة أو متقابلة بمسافات قصيرة دون معالجة التعارض.</t>
  </si>
  <si>
    <t>عدم ملاءمة مواقع المخارج للتصميم والتنفيذ.</t>
  </si>
  <si>
    <t>مراجعة المصمم الداخلي وشركة التكييف لاختيار الوضع الأنسب.</t>
  </si>
  <si>
    <t>ص 216</t>
  </si>
  <si>
    <t>FMI00048</t>
  </si>
  <si>
    <t>ألواح متعددة الطبقات</t>
  </si>
  <si>
    <t>الاعتماد على ربط طبقة الألواح بالطبقة الأخرى وحدها.</t>
  </si>
  <si>
    <t>لا يوفر هذا الربط تثبيتا كافيا.</t>
  </si>
  <si>
    <t>ربط كل طبقة مباشرة بقطاعات الأوميغا باستخدام المسامير.</t>
  </si>
  <si>
    <t>ص 227</t>
  </si>
  <si>
    <t>FMI00049</t>
  </si>
  <si>
    <t>نظافة بلاطات السقف</t>
  </si>
  <si>
    <t>التعامل مع البلاطات دون قفازات أو دون رفق.</t>
  </si>
  <si>
    <t>تتسخ البلاطات بسهولة أثناء التركيب.</t>
  </si>
  <si>
    <t>ارتداء القفازات والتعامل مع البلاطات برفق وعناية.</t>
  </si>
  <si>
    <t>ص 233</t>
  </si>
  <si>
    <t>FMI00050</t>
  </si>
  <si>
    <t>F15</t>
  </si>
  <si>
    <t>مطابقة الأرضيات</t>
  </si>
  <si>
    <t>تنفيذ التوزيع اعتمادا على مخطط لم تطابق تعديلاته مع الموقع.</t>
  </si>
  <si>
    <t>عدم توافق التنفيذ مع تعديلات المالك أو الوضع الفعلي.</t>
  </si>
  <si>
    <t>مطابقة المخططات مع الواقع ورصد التعديلات قبل التبليط.</t>
  </si>
  <si>
    <t>ص 244</t>
  </si>
  <si>
    <t>FMI00051</t>
  </si>
  <si>
    <t>دفان الأرضيات</t>
  </si>
  <si>
    <t>إدخال بحص مختلط بالشوائب أو الرمل أو الأتربة.</t>
  </si>
  <si>
    <t>عدم مطابقة الدفان للنظافة المطلوبة.</t>
  </si>
  <si>
    <t>استخدام بحص زيرو نظيف خال من الشوائب والرمل والأتربة ورشه قبل الإدخال.</t>
  </si>
  <si>
    <t>ص 247</t>
  </si>
  <si>
    <t>FMI00052</t>
  </si>
  <si>
    <t>حماية التمديدات</t>
  </si>
  <si>
    <t>إدخال الدفان قبل تغطية المواسير بالمونة الأسمنتية.</t>
  </si>
  <si>
    <t>تعرض المواسير للكسر.</t>
  </si>
  <si>
    <t>تغليف المواسير بالخلطة الأسمنتية قبل الدفان.</t>
  </si>
  <si>
    <t>FMI00053</t>
  </si>
  <si>
    <t>توزيع الدفان</t>
  </si>
  <si>
    <t>تكديس كميات كبيرة في موضع واحد أثناء الرفع.</t>
  </si>
  <si>
    <t>تركيز أحمال الدفان في موضع واحد.</t>
  </si>
  <si>
    <t>توزيع الدفان أولا بأول أثناء رفعه.</t>
  </si>
  <si>
    <t>ص 248</t>
  </si>
  <si>
    <t>FMI00054</t>
  </si>
  <si>
    <t>الرخام</t>
  </si>
  <si>
    <t>تحرك خيوط الضبط بسبب العمال دون مراجعتها</t>
  </si>
  <si>
    <t>اختلال استقامة الفواصل</t>
  </si>
  <si>
    <t>مراجعة شد الخيوط في الاتجاهين باستمرار.</t>
  </si>
  <si>
    <t>ص 253</t>
  </si>
  <si>
    <t>FMI00055</t>
  </si>
  <si>
    <t>ترك الأرضيات بلا حماية أثناء التشطيبات</t>
  </si>
  <si>
    <t>خدش الرخام أو كسره أو تلفه</t>
  </si>
  <si>
    <t>تنفيذ الحماية المناسبة فور الانتهاء.</t>
  </si>
  <si>
    <t>ص 255</t>
  </si>
  <si>
    <t>FMI00056</t>
  </si>
  <si>
    <t>البورسلان</t>
  </si>
  <si>
    <t>إهمال فحص التقوس عند شراء فرز دون الأول</t>
  </si>
  <si>
    <t>احتمال وجود تقوسات واختلاف جودة الفرز</t>
  </si>
  <si>
    <t>مراجعة درجة الفرز واستواء القطع قبل الشراء.</t>
  </si>
  <si>
    <t>ص 258</t>
  </si>
  <si>
    <t>FMI00057</t>
  </si>
  <si>
    <t>تجاهل قابلية الأنواع المصقولة للانزلاق</t>
  </si>
  <si>
    <t>احتمال الانزلاق على السطح المصقول</t>
  </si>
  <si>
    <t>مراعاة هذه الخاصية عند اختيار التشطيب.</t>
  </si>
  <si>
    <t>FMI00058</t>
  </si>
  <si>
    <t>تجميع كميات كبيرة من الدفان في موضع واحد</t>
  </si>
  <si>
    <t>تركيز الحمل على الأرضية</t>
  </si>
  <si>
    <t>توزيع الدفان فور رفعه وعدم تكويمه في مكان واحد.</t>
  </si>
  <si>
    <t>ص 261</t>
  </si>
  <si>
    <t>FMI00059</t>
  </si>
  <si>
    <t>قص المقاسات الصغيرة بالصاروخ</t>
  </si>
  <si>
    <t>مخالفة طريقة القص المحددة</t>
  </si>
  <si>
    <t>استخدام مقص البلاط، ويفضل قص الألواح الكبيرة بالمصنع.</t>
  </si>
  <si>
    <t>ص 268</t>
  </si>
  <si>
    <t>FMI00060</t>
  </si>
  <si>
    <t>ترك الدفان مكشوفا عند نهايات البلاط</t>
  </si>
  <si>
    <t>خروج الدفان وانكسار حواف البلاط</t>
  </si>
  <si>
    <t>حجزه بخلطة أسمنتية عند أبواب الحمامات والأبواب الخارجية وحواف السلالم.</t>
  </si>
  <si>
    <t>ص 270</t>
  </si>
  <si>
    <t>FMI00061</t>
  </si>
  <si>
    <t>السيراميك</t>
  </si>
  <si>
    <t>تعريض الطبقة البيضاء للاحتكاك</t>
  </si>
  <si>
    <t>احتمال فقدان اللون</t>
  </si>
  <si>
    <t>مراعاة قابلية الطبقة السطحية للتآكل عند اختيار الاستخدام.</t>
  </si>
  <si>
    <t>ص 276</t>
  </si>
  <si>
    <t>FMI00062</t>
  </si>
  <si>
    <t>إغفال زوايا الأركان</t>
  </si>
  <si>
    <t>ظهور جسم الفخار عند الزوايا</t>
  </si>
  <si>
    <t>تركيب زوايا للأركان.</t>
  </si>
  <si>
    <t>FMI00063</t>
  </si>
  <si>
    <t>تكديس الدفان في نقطة واحدة</t>
  </si>
  <si>
    <t>تجميع الأحمال بدلا من توزيعها</t>
  </si>
  <si>
    <t>فرده وتوزيعه تباعا أثناء الرفع.</t>
  </si>
  <si>
    <t>ص 279</t>
  </si>
  <si>
    <t>FMI00064</t>
  </si>
  <si>
    <t>تركيب البلاط دون النقع السابق</t>
  </si>
  <si>
    <t>امتصاص الفخار ماء الروبة الأسمنتية</t>
  </si>
  <si>
    <t>غمر السيراميك في الماء قبل التبليط بـ24 ساعة.</t>
  </si>
  <si>
    <t>ص 280</t>
  </si>
  <si>
    <t>FMI00065</t>
  </si>
  <si>
    <t>الباركيه</t>
  </si>
  <si>
    <t>المباشرة فوق أرضية غير مستوية</t>
  </si>
  <si>
    <t>فقدان استواء سطح التركيب المطلوب</t>
  </si>
  <si>
    <t>اختيار موزايكو مستو أو خرسانة ناعمة أفقية أو أرضية مليسة كاملة الاستواء.</t>
  </si>
  <si>
    <t>ص 288</t>
  </si>
  <si>
    <t>FMI00066</t>
  </si>
  <si>
    <t>موزايكو الأسطح المكشوفة</t>
  </si>
  <si>
    <t>تكويم الدفان فوق منطقة واحدة</t>
  </si>
  <si>
    <t>تركيز الأحمال لأسباب إنشائية</t>
  </si>
  <si>
    <t>فرده مباشرة عقب رفعه.</t>
  </si>
  <si>
    <t>ص 294</t>
  </si>
  <si>
    <t>FMI00067</t>
  </si>
  <si>
    <t>F16</t>
  </si>
  <si>
    <t>سلالم الرخام والجرانيت</t>
  </si>
  <si>
    <t>استخدام دفان زيرو مع جوانب مفتوحة</t>
  </si>
  <si>
    <t>سقوط الدفان من الجوانب</t>
  </si>
  <si>
    <t>تقفيل الجوانب بصبة أو بلوك أو بلاط بلدي، مع تفضيل الصبة لتثبيت مسامير الدرابزين.</t>
  </si>
  <si>
    <t>ص 317</t>
  </si>
  <si>
    <t>FMI00068</t>
  </si>
  <si>
    <t>المشي أثناء العمل دون الحماية المؤقتة المذكورة</t>
  </si>
  <si>
    <t>اختلال وزنية الدرج</t>
  </si>
  <si>
    <t>تجهيز مسار من البلاط البلدي وألواح الإسفنج.</t>
  </si>
  <si>
    <t>ص 319</t>
  </si>
  <si>
    <t>FMI00069</t>
  </si>
  <si>
    <t>سلالم البورسلان</t>
  </si>
  <si>
    <t>إغفال تحزيز أطراف النائم</t>
  </si>
  <si>
    <t>احتمال الانزلاق</t>
  </si>
  <si>
    <t>طلب النائم بأطراف محززة.</t>
  </si>
  <si>
    <t>ص 323</t>
  </si>
  <si>
    <t>FMI00070</t>
  </si>
  <si>
    <t>F17</t>
  </si>
  <si>
    <t>PAINT</t>
  </si>
  <si>
    <t>الدهانات الزيتية</t>
  </si>
  <si>
    <t>اختيار الزيتي مع تجاهل عيوب اللياسة</t>
  </si>
  <si>
    <t>ظهور عيوب اللياسة بوضوح</t>
  </si>
  <si>
    <t>تؤخذ حالة اللياسة في الاعتبار عند الاختيار، مع مراعاة أن المائي يحد من ظهور عيوبها.</t>
  </si>
  <si>
    <t>ص 330، ص 331</t>
  </si>
  <si>
    <t>FMI00071</t>
  </si>
  <si>
    <t>الدهانات المائية</t>
  </si>
  <si>
    <t>تجاهل ضعف مقاومة الرطوبة</t>
  </si>
  <si>
    <t>عدم ملاءمة الخاصية للتعرض الرطب</t>
  </si>
  <si>
    <t>تراعى مقاومة الرطوبة عند اختيار النوع وفقا للتصنيف.</t>
  </si>
  <si>
    <t>ص 331</t>
  </si>
  <si>
    <t>FMI00072</t>
  </si>
  <si>
    <t>الدهانات المائية التقليدية</t>
  </si>
  <si>
    <t>توقع سهولة الغسل من كل الأنواع</t>
  </si>
  <si>
    <t>الأنواع التقليدية سريعة الاتساخ بخلاف الأنواع القابلة للغسل المذكورة</t>
  </si>
  <si>
    <t>تمييز النوع التقليدي عن المنتج القابل للغسل والتنظيف عند الاختيار.</t>
  </si>
  <si>
    <t>FMI00073</t>
  </si>
  <si>
    <t>دهان الأسقف الجبسية</t>
  </si>
  <si>
    <t>تغطية الشروخ بالدهان دون علاج</t>
  </si>
  <si>
    <t>بقاء التشققات في السقف الجبسي</t>
  </si>
  <si>
    <t>استدعاء مقاول الجبس لتفتيح الشروخ وتعبئتها بعجينة الجبس قبل الدهان.</t>
  </si>
  <si>
    <t>ص 336</t>
  </si>
  <si>
    <t>FMI00074</t>
  </si>
  <si>
    <t>F18</t>
  </si>
  <si>
    <t>FAC</t>
  </si>
  <si>
    <t>تنسيق الإنارة</t>
  </si>
  <si>
    <t>تركيب الحجر قبل إظهار تأسيسات الإنارة.</t>
  </si>
  <si>
    <t>الحاجة إلى فك أجزاء من الكسوة لاحقا.</t>
  </si>
  <si>
    <t>استكمال تأسيس الإنارة المخفية والأباليك بواسطة الكهربائي أولا.</t>
  </si>
  <si>
    <t>ص 354</t>
  </si>
  <si>
    <t>FMI00075</t>
  </si>
  <si>
    <t>سلامة تمديدات المطر</t>
  </si>
  <si>
    <t>تثبيت مسامير الواجهة في مسار المواسير.</t>
  </si>
  <si>
    <t>ثقب المواسير وتسرب المياه.</t>
  </si>
  <si>
    <t>تحديد مسارات المواسير وإبعاد المسامير عنها.</t>
  </si>
  <si>
    <t>ص 355</t>
  </si>
  <si>
    <t>FMI00076</t>
  </si>
  <si>
    <t>سلامة التمديدات</t>
  </si>
  <si>
    <t>إصابة المواسير بمسامير القالب الخشبي.</t>
  </si>
  <si>
    <t>تلف المواسير أثناء تنفيذ الخرسانة المحيطة.</t>
  </si>
  <si>
    <t>إبعاد مسامير القالب عن المواسير.</t>
  </si>
  <si>
    <t>ص 357</t>
  </si>
  <si>
    <t>FMI00077</t>
  </si>
  <si>
    <t>توريد الحجر</t>
  </si>
  <si>
    <t>استخدام الحجر الرديء أو مكسور الأطراف والزوايا.</t>
  </si>
  <si>
    <t>تشوه تشطيب الواجهة.</t>
  </si>
  <si>
    <t>استبعاد القطع المعيبة والفرز بالمقارنة بالعينة المعتمدة.</t>
  </si>
  <si>
    <t>ص 359</t>
  </si>
  <si>
    <t>FMI00078</t>
  </si>
  <si>
    <t>فتحات نعلة الجرانيت</t>
  </si>
  <si>
    <t>توزيع فتحات الخدمات دون تنسيق مظهرها.</t>
  </si>
  <si>
    <t>تشويه الواجهة.</t>
  </si>
  <si>
    <t>يفضل جعل الفتحة في منتصف القطعة.</t>
  </si>
  <si>
    <t>ص 361</t>
  </si>
  <si>
    <t>FMI00079</t>
  </si>
  <si>
    <t>نعلة الجرانيت</t>
  </si>
  <si>
    <t>الصب خلف الجرانيت دون مراجعة المناسيب والاستواء.</t>
  </si>
  <si>
    <t>صعوبة فك الجرانيت وتصحيح وضعه بعد الصب.</t>
  </si>
  <si>
    <t>إجراء الفحص النهائي بالقدة أو ميزان الماء قبل الصب.</t>
  </si>
  <si>
    <t>ص 362</t>
  </si>
  <si>
    <t>FMI00080</t>
  </si>
  <si>
    <t>البروفايل المرن</t>
  </si>
  <si>
    <t>فتح الشروخ ومعالجتها بالمعجون دون مراعاة طبيعة المنتج المطاطي.</t>
  </si>
  <si>
    <t>ظهور آثار المعالجة في الوجه النهائي، خصوصا تحت شمس الظهيرة.</t>
  </si>
  <si>
    <t>مراعاة توصية المنتج بعدم التفتيح، وإسناد معالجة العميق للمليس، وعدم تفتيح التنميل والاكتفاء بالأساس والبروفايل.</t>
  </si>
  <si>
    <t>ص 374</t>
  </si>
  <si>
    <t>FMI00081</t>
  </si>
  <si>
    <t>دهان البروفايل</t>
  </si>
  <si>
    <t>تنفيذ الواجهة من أسفل إلى أعلى.</t>
  </si>
  <si>
    <t>تساقط البروفايل على الأجزاء السفلية المنجزة وإتلافها.</t>
  </si>
  <si>
    <t>التقدم من أعلى المبنى إلى أسفل.</t>
  </si>
  <si>
    <t>ص 375</t>
  </si>
  <si>
    <t>FMI00082</t>
  </si>
  <si>
    <t>كسر الرخام</t>
  </si>
  <si>
    <t>زيادة سماكة الغراء عن 1 سنتيمتر لتدارك تفاوت السطح.</t>
  </si>
  <si>
    <t>احتمال تشقق طبقة كسر الرخام أو انفصالها عن الواجهة.</t>
  </si>
  <si>
    <t>يفضل تنفيذ اللياسة أولا، ولا يستغنى عنها إلا عند تفاوت لا يتجاوز 5 مليمتر وباستشارة المهندس.</t>
  </si>
  <si>
    <t>ص 382</t>
  </si>
  <si>
    <t>FMI00083</t>
  </si>
  <si>
    <t>GRC</t>
  </si>
  <si>
    <t>أخطاء تركيب القطع.</t>
  </si>
  <si>
    <t>تشققات أو كراك في GRC.</t>
  </si>
  <si>
    <t>ضبط التركيب وفق التصميم.</t>
  </si>
  <si>
    <t>ص 398</t>
  </si>
  <si>
    <t>FMI00084</t>
  </si>
  <si>
    <t>خطأ تدعيم الحديد.</t>
  </si>
  <si>
    <t>تشققات في القطع.</t>
  </si>
  <si>
    <t>تنفيذ تدعيم حديدي سليم وفق التصميم.</t>
  </si>
  <si>
    <t>FMI00085</t>
  </si>
  <si>
    <t>أخطاء خلطة التصنيع.</t>
  </si>
  <si>
    <t>حدوث تشققات أو كراك.</t>
  </si>
  <si>
    <t>الالتزام بنسب الخلط المحددة للمادة.</t>
  </si>
  <si>
    <t>FMI00086</t>
  </si>
  <si>
    <t>كرانيش GRC</t>
  </si>
  <si>
    <t>بقاء آثار التراب والغبار المحمولة بمياه المطر.</t>
  </si>
  <si>
    <t>ظهور خطوط على امتداد الكرانيش.</t>
  </si>
  <si>
    <t>استخدام تقنيات الدهان المذكورة التي تساعد الماء على الانزلاق دون أثر.</t>
  </si>
  <si>
    <t>ص 399</t>
  </si>
  <si>
    <t>FMI00087</t>
  </si>
  <si>
    <t>ربط التيوب الحامل في البلوك أو طبقة اللياسة.</t>
  </si>
  <si>
    <t>ضعف ارتكاز وربط العناصر الحاملة للكرانيش.</t>
  </si>
  <si>
    <t>التثبيت حصرا في خرسانة السترة بمسامير مجلفنة.</t>
  </si>
  <si>
    <t>ص 402</t>
  </si>
  <si>
    <t>FMI00088</t>
  </si>
  <si>
    <t>أقواس GRC</t>
  </si>
  <si>
    <t>تثبيت القطع بالبلوك أو الاكتفاء بسمك اللياسة.</t>
  </si>
  <si>
    <t>عدم تأمين عمق ربط كاف داخل الخرسانة.</t>
  </si>
  <si>
    <t>التثبيت بالعناصر الخرسانية وكشف اللياسة عند الحاجة.</t>
  </si>
  <si>
    <t>ص 409</t>
  </si>
  <si>
    <t>FMI00089</t>
  </si>
  <si>
    <t>F19</t>
  </si>
  <si>
    <t>ربط أعمدة القرميد بمسامير تخترق البلاط والعازل.</t>
  </si>
  <si>
    <t>ثقب طبقة العزل.</t>
  </si>
  <si>
    <t>تنفيذ قواعد خرسانية مرتفعة 40 سنتيمتر فوق السقف بمسقط 40 × 40 سنتيمتر.</t>
  </si>
  <si>
    <t>ص 418</t>
  </si>
  <si>
    <t>FMI00090</t>
  </si>
  <si>
    <t>حوامل القرميد</t>
  </si>
  <si>
    <t>إسناد أحمال القرميد على GRC.</t>
  </si>
  <si>
    <t>احتمال سقوط كتل GRC.</t>
  </si>
  <si>
    <t>نقل الإسناد إلى الجسر المقلوب بالزوايا والمسامير.</t>
  </si>
  <si>
    <t>ص 423</t>
  </si>
  <si>
    <t>FMI00091</t>
  </si>
  <si>
    <t>تصميم الهيكل</t>
  </si>
  <si>
    <t>التقيد بمقاس عام للتيوبات والمسامير والبليتات دون تصميم المشروع.</t>
  </si>
  <si>
    <t>احتمال عدم ملاءمة القطاعات والمثبتات لوزن السقف ومسطحاته.</t>
  </si>
  <si>
    <t>اتباع التصميم الهندسي المختص بكل مشروع.</t>
  </si>
  <si>
    <t>FMI00092</t>
  </si>
  <si>
    <t>حماية الجلفنة</t>
  </si>
  <si>
    <t>ترك لحام الحديد المجلفن دون معالجة.</t>
  </si>
  <si>
    <t>ضعف الجلفنة عند مواضع اللحام.</t>
  </si>
  <si>
    <t>إعادة الطلاء بمنتج مناسب مثل الزنك أو الجلفنة الباردة بحسب الكود.</t>
  </si>
  <si>
    <t>ص 424</t>
  </si>
  <si>
    <t>FMI00093</t>
  </si>
  <si>
    <t>وصلات التيوبات</t>
  </si>
  <si>
    <t>تكثير وصلات اللحام بين قطع التيوب دون ضرورة.</t>
  </si>
  <si>
    <t>زيادة عدد الوصلات التي تحتاج دراسة وإشرافا.</t>
  </si>
  <si>
    <t>استخدام أطوال كاملة واستشارة المهندس في أماكن اللحام الضرورية وتقليلها.</t>
  </si>
  <si>
    <t>FMI00094</t>
  </si>
  <si>
    <t>حواف القرميد</t>
  </si>
  <si>
    <t>ترك فتحات نهايات البلاطات مكشوفة.</t>
  </si>
  <si>
    <t>تعشيش الطيور داخلها.</t>
  </si>
  <si>
    <t>إغلاقها بشبك بلاستيكي خاص أو خلطة أسمنتية مناسبة اللون، مع اختيار الحل قبل تركيب الحواف.</t>
  </si>
  <si>
    <t>ص 421، ص 426</t>
  </si>
  <si>
    <t>FMI00095</t>
  </si>
  <si>
    <t>F21</t>
  </si>
  <si>
    <t>WOOD</t>
  </si>
  <si>
    <t>حلوق الحديد</t>
  </si>
  <si>
    <t>اعتماد وزنية قديمة دون إعادة فحصها.</t>
  </si>
  <si>
    <t>قد تتغير الأفقية أو الرأسية بسبب الصب داخل الحلق أو حركة العمالة والمعدات.</t>
  </si>
  <si>
    <t>يعاد التحقق من الوزنية وأخذ القياسات قبل التصنيع.</t>
  </si>
  <si>
    <t>ص 435</t>
  </si>
  <si>
    <t>FMI00096</t>
  </si>
  <si>
    <t>مصدات الأبواب</t>
  </si>
  <si>
    <t>وضع المصد في موضع يسمح للمقبض بضرب الجدار.</t>
  </si>
  <si>
    <t>تلف الجدار أو احتكاك الباب بالتشطيبات.</t>
  </si>
  <si>
    <t>يعدل موضع المصد لمنع الاصطدام.</t>
  </si>
  <si>
    <t>ص 448</t>
  </si>
  <si>
    <t>FMI00097</t>
  </si>
  <si>
    <t>توزيع المفصلات</t>
  </si>
  <si>
    <t>وضع مفصلة في منتصف الباب ضمن توزيع 3 مفصلات.</t>
  </si>
  <si>
    <t>لا يوافق التوزيع الوارد الذي يحمل الجزء العلوي فيه وزن الباب.</t>
  </si>
  <si>
    <t>توزع 2 مفصلة بالأعلى و1 بالأسفل، مع ورود بديل 4 مفصلات متساوية التوزيع.</t>
  </si>
  <si>
    <t>ص 457</t>
  </si>
  <si>
    <t>FMI00098</t>
  </si>
  <si>
    <t>صيانة السحاب</t>
  </si>
  <si>
    <t>إغلاق البناء دون فتحات صيانة للباب السحاب.</t>
  </si>
  <si>
    <t>تعذر الوصول اللازم للتركيب أو إصلاح العطل.</t>
  </si>
  <si>
    <t>تجهز فتحة لدرفة واحدة أو فتحتان لدرفتين، كل منها 40 سم × 50 سم.</t>
  </si>
  <si>
    <t>FMI00099</t>
  </si>
  <si>
    <t>حماية الجدار</t>
  </si>
  <si>
    <t>تقليل إبعاد المصد عن 10 سم بما يسمح باصطدام المقبض.</t>
  </si>
  <si>
    <t>تضرر الجدار من مقبض الباب.</t>
  </si>
  <si>
    <t>يراعى الحد الأدنى المذكور ويضبط المصد لمنع الاصطدام.</t>
  </si>
  <si>
    <t>ص 461</t>
  </si>
  <si>
    <t>FMI00100</t>
  </si>
  <si>
    <t>F22</t>
  </si>
  <si>
    <t>براطيش الرخام</t>
  </si>
  <si>
    <t>إضافة رخام أسفل النافذة أو بجوانبها بعد القياس دون إخطار شركة الألمنيوم.</t>
  </si>
  <si>
    <t>تغير أبعاد الفتحة عن الأبعاد المرفوعة.</t>
  </si>
  <si>
    <t>ينسق التعديل مع الشركة قبل الإضافة.</t>
  </si>
  <si>
    <t>ص 471</t>
  </si>
  <si>
    <t>FMI00101</t>
  </si>
  <si>
    <t>الإخلاء</t>
  </si>
  <si>
    <t>تغطية شبابيك الأدوار العليا بشبك حماية كامل.</t>
  </si>
  <si>
    <t>إعاقة الإخلاء عند الحريق.</t>
  </si>
  <si>
    <t>تجنب الحماية الكاملة التي تعوق الإخلاء.</t>
  </si>
  <si>
    <t>ص 472</t>
  </si>
  <si>
    <t>FMI00102</t>
  </si>
  <si>
    <t>سطح الألمنيوم</t>
  </si>
  <si>
    <t>الطرق المباشر على القطاع أثناء الضبط.</t>
  </si>
  <si>
    <t>خدش سطح الألمنيوم.</t>
  </si>
  <si>
    <t>استخدام قطعة خشبية فاصلة مع الشاكوش.</t>
  </si>
  <si>
    <t>ص 477</t>
  </si>
  <si>
    <t>FMI00103</t>
  </si>
  <si>
    <t>تأجيل تأسيس الشتر إلى ما بعد مرحلة العظم.</t>
  </si>
  <si>
    <t>الحاجة إلى خفض ارتفاع النافذة لتوفير حيز للشتر وظهور صندوقه بالواجهة.</t>
  </si>
  <si>
    <t>تأسيس الشتر مبكرا في مرحلة العظم ومراجعة مظهر الصندوق.</t>
  </si>
  <si>
    <t>ص 480</t>
  </si>
  <si>
    <t>FMI00104</t>
  </si>
  <si>
    <t>الشباك المنزلق</t>
  </si>
  <si>
    <t>اختيار عجلات ومقبض منخفضي الاعتمادية.</t>
  </si>
  <si>
    <t>تكثر أعطال هاتين القطعتين.</t>
  </si>
  <si>
    <t>اختيار عجلات ومقبض من ماركة عالمية معروفة دون تعيين علامة بعينها.</t>
  </si>
  <si>
    <t>FMI00105</t>
  </si>
  <si>
    <t>F24</t>
  </si>
  <si>
    <t>سلامة السخان المركزي</t>
  </si>
  <si>
    <t>تجاهل وجود خلل في السخان المركزي.</t>
  </si>
  <si>
    <t>قد يجعل الخلل السخان خطرا، دون تحديد نوع الخلل.</t>
  </si>
  <si>
    <t>يراجع الخلل وتستعاد سلامة السخان قبل مواصلة استخدامه.</t>
  </si>
  <si>
    <t>ص 499</t>
  </si>
  <si>
    <t>FMI00106</t>
  </si>
  <si>
    <t>المغسلة خلف الباب</t>
  </si>
  <si>
    <t>شراء مغسلة بعمق لا يناسب إطار الباب.</t>
  </si>
  <si>
    <t>تعارض المغسلة مع نطاق الباب عند وقوعها خلفه مباشرة.</t>
  </si>
  <si>
    <t>يراجع الموضع والعمق قبل الشراء.</t>
  </si>
  <si>
    <t>ص 487</t>
  </si>
  <si>
    <t>FMI00107</t>
  </si>
  <si>
    <t>خدمة الجاكوزي</t>
  </si>
  <si>
    <t>إغلاق جوانب المحرك دون فتحة صيانة مناسبة.</t>
  </si>
  <si>
    <t>صعوبة الوصول للمحرك عند العطل.</t>
  </si>
  <si>
    <t>تترك فتحة بحجم ملائم للمحرك وفتحة تهوية مع كسوتهما بنفس التشطيب.</t>
  </si>
  <si>
    <t>ص 495</t>
  </si>
  <si>
    <t>FMI00108</t>
  </si>
  <si>
    <t>السخان المركزي</t>
  </si>
  <si>
    <t>عدم مراعاة أثر عطل الجهاز على كامل المبنى.</t>
  </si>
  <si>
    <t>يتوقف وصول الماء الساخن لجميع الفراغات عند تعطل السخان المركزي.</t>
  </si>
  <si>
    <t>يؤخذ أثر الاعتماد على جهاز مركزي بالحسبان عند الاختيار، دون تحديد نظام بديل.</t>
  </si>
  <si>
    <t>FMI00109</t>
  </si>
  <si>
    <t>عدم ضبط حرارة المياه بدقة.</t>
  </si>
  <si>
    <t>خطر الأذى بسبب الحرارة مع عدم وجود مؤشر لها في دورة المياه.</t>
  </si>
  <si>
    <t>يضبط السخان بدقة، مع التوصية العامة عند 60 درجة مئوية.</t>
  </si>
  <si>
    <t>FMI00110</t>
  </si>
  <si>
    <t>السخان الشمسي</t>
  </si>
  <si>
    <t>الاعتماد على ثبات كفاءة التسخين مع الغيوم.</t>
  </si>
  <si>
    <t>تنخفض كفاءة التسخين في الطقس الغائم.</t>
  </si>
  <si>
    <t>يراعى هذا القيد عند اختيار النظام.</t>
  </si>
  <si>
    <t>ص 501</t>
  </si>
  <si>
    <t>FMI00111</t>
  </si>
  <si>
    <t>إهمال الصيانة المستمرة وخاصة الألواح.</t>
  </si>
  <si>
    <t>عدم تلبية حاجة النظام للصيانة.</t>
  </si>
  <si>
    <t>تجرى الصيانة المستمرة مع العناية بالألواح.</t>
  </si>
  <si>
    <t>FMI00112</t>
  </si>
  <si>
    <t>F27</t>
  </si>
  <si>
    <t>تمديدات الأرضيات</t>
  </si>
  <si>
    <t>تنفيذ مواسير الأرضية قبل انتهاء أعمال اللياسة والأسقف</t>
  </si>
  <si>
    <t>تلف المواسير بسبب حركة السقالات</t>
  </si>
  <si>
    <t>تأخير مواسير الأرضيات إلى ما بعد اللياسة وإنهاء الأسقف</t>
  </si>
  <si>
    <t>ص 530</t>
  </si>
  <si>
    <t>FMI00113</t>
  </si>
  <si>
    <t>علب النظام الذكي</t>
  </si>
  <si>
    <t>ترك العلب مكشوفة أثناء الطرطشة واللياسة</t>
  </si>
  <si>
    <t>دخول الطرطشة أو إغلاق العلبة باللياسة خطأ</t>
  </si>
  <si>
    <t>حمايتها بالكرتون قبل بدء اللياسة</t>
  </si>
  <si>
    <t>ص 532</t>
  </si>
  <si>
    <t>FMI00114</t>
  </si>
  <si>
    <t>الإنتركوم</t>
  </si>
  <si>
    <t>استخدام العلب العادية أو مواسير ضيقة</t>
  </si>
  <si>
    <t>عدم مناسبة التأسيس وانحشار الأسلاك</t>
  </si>
  <si>
    <t>استخدام العلب العميقة وتوفير سعة كافية للمواسير</t>
  </si>
  <si>
    <t>ص 534</t>
  </si>
  <si>
    <t>FMI00115</t>
  </si>
  <si>
    <t>F28</t>
  </si>
  <si>
    <t>EXT</t>
  </si>
  <si>
    <t>المناطق الزراعية</t>
  </si>
  <si>
    <t>دك التربة في مناطق الزراعة</t>
  </si>
  <si>
    <t>مخالفة تجهيز المنطقة الزراعية المطلوب</t>
  </si>
  <si>
    <t>تعبئتها بالتربة الزراعية دون دك</t>
  </si>
  <si>
    <t>ص 545</t>
  </si>
  <si>
    <t>FMI00116</t>
  </si>
  <si>
    <t>ورق الذهب</t>
  </si>
  <si>
    <t>قص الورق بعجلة أو في اتجاهات متعددة</t>
  </si>
  <si>
    <t>تمزق ورقة الذهب</t>
  </si>
  <si>
    <t>القص بتمهل في اتجاه واحد ومناولة الورقة بالمشط أو الملقط</t>
  </si>
  <si>
    <t>ص 555</t>
  </si>
  <si>
    <t>FMI00117</t>
  </si>
  <si>
    <t>نظام الرذاذ</t>
  </si>
  <si>
    <t>استخدام مواسير بلاستيكية</t>
  </si>
  <si>
    <t>مخالفة نوع المواسير المسموح به</t>
  </si>
  <si>
    <t>اختيار مواسير حديد أو نحاس</t>
  </si>
  <si>
    <t>ص 558</t>
  </si>
  <si>
    <t>FMI00118</t>
  </si>
  <si>
    <t>ترك مخارج الضخ دون حماية أو تمييز</t>
  </si>
  <si>
    <t>تعرض المخارج للكسر أو التلف أثناء اللياسة وأعمال المقاولين الآخرين</t>
  </si>
  <si>
    <t>تغطيتها بالشريط وتمييزها ومراجعة التأسيس من حين لآخر</t>
  </si>
  <si>
    <t>FMI00119</t>
  </si>
  <si>
    <t>نظام الضباب</t>
  </si>
  <si>
    <t>ص 559</t>
  </si>
  <si>
    <t>FMI00120</t>
  </si>
  <si>
    <t>FMI00121</t>
  </si>
  <si>
    <t>استخدام غرفة البخار</t>
  </si>
  <si>
    <t>استخدام مرضى القلب والأوعية غرفة البخار دون استشارة</t>
  </si>
  <si>
    <t>احتمال ارتفاع ضغط الدم</t>
  </si>
  <si>
    <t>استشارة الطبيب أولاً بحسب المحاذير</t>
  </si>
  <si>
    <t>ص 562</t>
  </si>
  <si>
    <t>FMI00122</t>
  </si>
  <si>
    <t>إهمال تعويض الماء المفقود بالتعرق</t>
  </si>
  <si>
    <t>الجفاف، مع زيادة قابلية مرضى الكلى له</t>
  </si>
  <si>
    <t>شرب ماء كثير والحذر لدى مرضى الكلى</t>
  </si>
  <si>
    <t>FMI00123</t>
  </si>
  <si>
    <t>البقاء أكثر من 20 دقيقة</t>
  </si>
  <si>
    <t>زيادة التعرض للجفاف بحسب المحاذير المذكورة</t>
  </si>
  <si>
    <t>عدم تجاوز 20 دقيقة</t>
  </si>
  <si>
    <t>FMI00124</t>
  </si>
  <si>
    <t>F29</t>
  </si>
  <si>
    <t>LIFT</t>
  </si>
  <si>
    <t>ضمان المصعد</t>
  </si>
  <si>
    <t>الاستعانة بجهة ثالثة أثناء سريان الضمان.</t>
  </si>
  <si>
    <t>قد يسقط حق المالك في الضمان.</t>
  </si>
  <si>
    <t>يوصى بتجنب الطرف الثالث خلال الضمان والتعاقد على الصيانة بعد انتهائه.</t>
  </si>
  <si>
    <t>ص 575</t>
  </si>
  <si>
    <t>FMI00125</t>
  </si>
  <si>
    <t>غرفة الماكينات</t>
  </si>
  <si>
    <t>ترك غرفة الماكينات دون إقفال.</t>
  </si>
  <si>
    <t>إمكان العبث بالأنظمة أو دخول الطيور والحيوانات.</t>
  </si>
  <si>
    <t>إقفال الغرفة إن وجدت.</t>
  </si>
  <si>
    <t>ص 576</t>
  </si>
  <si>
    <t>FMI00126</t>
  </si>
  <si>
    <t>سلامة الحريق</t>
  </si>
  <si>
    <t>استخدام المصعد أثناء الحريق.</t>
  </si>
  <si>
    <t>احتمال احتجاز الأشخاص وزيادة تعرضهم للخطر مقارنة بسلم الطوارئ.</t>
  </si>
  <si>
    <t>الامتناع عن استخدام المصعد أثناء الحريق واستخدام سلم الطوارئ.</t>
  </si>
  <si>
    <t>FMI00127</t>
  </si>
  <si>
    <t>F25</t>
  </si>
  <si>
    <t>الغسيل بالبخار</t>
  </si>
  <si>
    <t>إخفاء مواسير البخار داخل الجدران.</t>
  </si>
  <si>
    <t>مخالفة طريقة التنفيذ.</t>
  </si>
  <si>
    <t>تثبت المواسير ظاهرة بالكليبسات على جدران الغرفة.</t>
  </si>
  <si>
    <t>ص 585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</si>
</sst>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rial"/>
      <family val="2"/>
      <scheme val="minor"/>
    </font>
    <font>
      <b/>
      <sz val="10"/>
      <color rgb="FFFFFFFF"/>
      <name val="Almarai"/>
    </font>
    <font>
      <sz val="9"/>
      <color rgb="FF000000"/>
      <name val="Almarai"/>
    </font>
    <font>
      <sz val="9"/>
      <color rgb="FF0000FF"/>
      <name val="Almarai"/>
    </font>
    <font>
      <sz val="9"/>
      <name val="Almarai"/>
    </font>
    <font>
      <b/>
      <sz val="14"/>
      <color rgb="FF052976"/>
      <name val="Almarai"/>
    </font>
    <font>
      <sz val="10"/>
      <name val="Almarai"/>
    </font>
    <font>
      <b/>
      <sz val="10"/>
      <name val="Almarai"/>
    </font>
    <font>
      <sz val="9"/>
      <color rgb="FF5B6475"/>
      <name val="Almarai"/>
    </font>
  </fonts>
  <fills count="3">
    <fill>
      <patternFill patternType="none"/>
    </fill>
    <fill>
      <patternFill patternType="gray125"/>
    </fill>
    <fill>
      <patternFill patternType="solid">
        <fgColor rgb="FF052976"/>
      </patternFill>
    </fill>
  </fills>
  <borders count="2">
    <border>
      <left/>
      <right/>
      <top/>
      <bottom/>
      <diagonal/>
    </border>
    <border>
      <left style="thin">
        <color rgb="FFD9DEE8"/>
      </left>
      <right style="thin">
        <color rgb="FFD9DEE8"/>
      </right>
      <top style="thin">
        <color rgb="FFD9DEE8"/>
      </top>
      <bottom style="thin">
        <color rgb="FFD9DEE8"/>
      </bottom>
      <diagonal/>
    </border>
  </borders>
  <cellStyleXfs count="1">
    <xf numFmtId="0" fontId="0" fillId="0" borderId="0"/>
  </cellStyleXfs>
  <cellXfs count="10">
    <xf numFmtId="0" fontId="0" fillId="0" borderId="0" xfId="0"/>
    <xf numFmtId="0" fontId="5" fillId="0" borderId="0" xfId="0" applyFont="1"/>
    <xf numFmtId="0" fontId="6" fillId="0" borderId="0" xfId="0" applyFont="1"/>
    <xf numFmtId="0" fontId="7" fillId="0" borderId="0" xfId="0" applyFont="1"/>
    <xf numFmtId="9" fontId="7" fillId="0" borderId="0" xfId="0" applyNumberFormat="1" applyFont="1"/>
    <xf numFmtId="0" fontId="8" fillId="0" borderId="0" xfId="0" applyFont="1"/>
    <xf numFmtId="0" fontId="1" fillId="2" borderId="1" xfId="0" applyFont="1" applyFill="1" applyBorder="1" applyAlignment="1">
      <alignment horizontal="center" vertical="center" wrapText="1" readingOrder="2"/>
    </xf>
    <xf numFmtId="0" fontId="2" fillId="0" borderId="1" xfId="0" applyFont="1" applyBorder="1" applyAlignment="1">
      <alignment horizontal="right" vertical="top" wrapText="1" readingOrder="2"/>
    </xf>
    <xf numFmtId="0" fontId="3" fillId="0" borderId="1" xfId="0" applyFont="1" applyBorder="1" applyAlignment="1">
      <alignment horizontal="right" vertical="top" wrapText="1" readingOrder="2"/>
    </xf>
    <xf numFmtId="0" fontId="4" fillId="0" borderId="1" xfId="0" applyFont="1" applyBorder="1" applyAlignment="1">
      <alignment horizontal="right" vertical="top" wrapText="1" readingOrder="2"/>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rightToLeft="1" tabSelected="1" workbookViewId="0"/>
  </sheetViews>
  <sheetFormatPr defaultRowHeight="13.8" x14ac:dyDescent="0.25"/>
  <cols>
    <col min="1" max="1" width="28" customWidth="1"/>
    <col min="2" max="2" width="14" customWidth="1"/>
  </cols>
  <sheetData>
    <row r="1" spans="1:2" ht="22.8" x14ac:dyDescent="0.65">
      <c r="A1" s="1" t="s">
        <v>0</v>
      </c>
    </row>
    <row r="3" spans="1:2" ht="18" x14ac:dyDescent="0.55000000000000004">
      <c r="A3" s="2" t="s">
        <v>1</v>
      </c>
      <c r="B3" s="3">
        <f>COUNTIF(Punch_List!B2:B201,"?*")</f>
        <v>0</v>
      </c>
    </row>
    <row r="4" spans="1:2" ht="18" x14ac:dyDescent="0.55000000000000004">
      <c r="A4" s="2" t="s">
        <v>2</v>
      </c>
      <c r="B4" s="3">
        <f>COUNTIF(Punch_List!J2:J201,"مفتوحة")</f>
        <v>0</v>
      </c>
    </row>
    <row r="5" spans="1:2" ht="18" x14ac:dyDescent="0.55000000000000004">
      <c r="A5" s="2" t="s">
        <v>3</v>
      </c>
      <c r="B5" s="3">
        <f>COUNTIF(Punch_List!J2:J201,"قيد المعالجة")</f>
        <v>0</v>
      </c>
    </row>
    <row r="6" spans="1:2" ht="18" x14ac:dyDescent="0.55000000000000004">
      <c r="A6" s="2" t="s">
        <v>4</v>
      </c>
      <c r="B6" s="3">
        <f>COUNTIF(Punch_List!J2:J201,"مغلقة")</f>
        <v>0</v>
      </c>
    </row>
    <row r="7" spans="1:2" ht="18" x14ac:dyDescent="0.55000000000000004">
      <c r="A7" s="2" t="s">
        <v>5</v>
      </c>
      <c r="B7" s="4">
        <f>IF(B3=0,0,B6/B3)</f>
        <v>0</v>
      </c>
    </row>
    <row r="8" spans="1:2" ht="18" x14ac:dyDescent="0.55000000000000004">
      <c r="A8" s="2" t="s">
        <v>6</v>
      </c>
      <c r="B8" s="3">
        <f>COUNTA(Library!A:A)-1</f>
        <v>127</v>
      </c>
    </row>
    <row r="10" spans="1:2" ht="16.8" x14ac:dyDescent="0.5">
      <c r="A10" s="5" t="s">
        <v>7</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01"/>
  <sheetViews>
    <sheetView rightToLeft="1" workbookViewId="0">
      <pane ySplit="1" topLeftCell="A2" activePane="bottomLeft" state="frozen"/>
      <selection pane="bottomLeft"/>
    </sheetView>
  </sheetViews>
  <sheetFormatPr defaultRowHeight="13.8" x14ac:dyDescent="0.25"/>
  <cols>
    <col min="1" max="1" width="5" customWidth="1"/>
    <col min="2" max="2" width="11" customWidth="1"/>
    <col min="3" max="3" width="9" customWidth="1"/>
    <col min="4" max="4" width="18" customWidth="1"/>
    <col min="5" max="5" width="44" customWidth="1"/>
    <col min="6" max="6" width="40" customWidth="1"/>
    <col min="7" max="7" width="14" customWidth="1"/>
    <col min="8" max="9" width="12" customWidth="1"/>
    <col min="10" max="10" width="10" customWidth="1"/>
  </cols>
  <sheetData>
    <row r="1" spans="1:10" ht="18" x14ac:dyDescent="0.25">
      <c r="A1" s="6" t="s">
        <v>8</v>
      </c>
      <c r="B1" s="6" t="s">
        <v>9</v>
      </c>
      <c r="C1" s="6" t="s">
        <v>10</v>
      </c>
      <c r="D1" s="6" t="s">
        <v>11</v>
      </c>
      <c r="E1" s="6" t="s">
        <v>12</v>
      </c>
      <c r="F1" s="6" t="s">
        <v>13</v>
      </c>
      <c r="G1" s="6" t="s">
        <v>14</v>
      </c>
      <c r="H1" s="6" t="s">
        <v>15</v>
      </c>
      <c r="I1" s="6" t="s">
        <v>16</v>
      </c>
      <c r="J1" s="6" t="s">
        <v>17</v>
      </c>
    </row>
    <row r="2" spans="1:10" ht="16.2" x14ac:dyDescent="0.25">
      <c r="A2" s="7">
        <v>1</v>
      </c>
      <c r="B2" s="8"/>
      <c r="C2" s="7" t="str">
        <f>IF(B2="","",IFERROR(VLOOKUP(B2,Library!A:C,3,FALSE),""))</f>
        <v/>
      </c>
      <c r="D2" s="8"/>
      <c r="E2" s="7" t="str">
        <f>IF(B2="","",IFERROR(VLOOKUP(B2,Library!A:E,5,FALSE),""))</f>
        <v/>
      </c>
      <c r="F2" s="7" t="str">
        <f>IF(B2="","",IFERROR(VLOOKUP(B2,Library!A:G,7,FALSE),""))</f>
        <v/>
      </c>
      <c r="G2" s="8"/>
      <c r="H2" s="8"/>
      <c r="I2" s="8"/>
      <c r="J2" s="8"/>
    </row>
    <row r="3" spans="1:10" ht="16.2" x14ac:dyDescent="0.25">
      <c r="A3" s="7">
        <v>2</v>
      </c>
      <c r="B3" s="8"/>
      <c r="C3" s="7" t="str">
        <f>IF(B3="","",IFERROR(VLOOKUP(B3,Library!A:C,3,FALSE),""))</f>
        <v/>
      </c>
      <c r="D3" s="8"/>
      <c r="E3" s="7" t="str">
        <f>IF(B3="","",IFERROR(VLOOKUP(B3,Library!A:E,5,FALSE),""))</f>
        <v/>
      </c>
      <c r="F3" s="7" t="str">
        <f>IF(B3="","",IFERROR(VLOOKUP(B3,Library!A:G,7,FALSE),""))</f>
        <v/>
      </c>
      <c r="G3" s="8"/>
      <c r="H3" s="8"/>
      <c r="I3" s="8"/>
      <c r="J3" s="8"/>
    </row>
    <row r="4" spans="1:10" ht="16.2" x14ac:dyDescent="0.25">
      <c r="A4" s="7">
        <v>3</v>
      </c>
      <c r="B4" s="8"/>
      <c r="C4" s="7" t="str">
        <f>IF(B4="","",IFERROR(VLOOKUP(B4,Library!A:C,3,FALSE),""))</f>
        <v/>
      </c>
      <c r="D4" s="8"/>
      <c r="E4" s="7" t="str">
        <f>IF(B4="","",IFERROR(VLOOKUP(B4,Library!A:E,5,FALSE),""))</f>
        <v/>
      </c>
      <c r="F4" s="7" t="str">
        <f>IF(B4="","",IFERROR(VLOOKUP(B4,Library!A:G,7,FALSE),""))</f>
        <v/>
      </c>
      <c r="G4" s="8"/>
      <c r="H4" s="8"/>
      <c r="I4" s="8"/>
      <c r="J4" s="8"/>
    </row>
    <row r="5" spans="1:10" ht="16.2" x14ac:dyDescent="0.25">
      <c r="A5" s="7">
        <v>4</v>
      </c>
      <c r="B5" s="8"/>
      <c r="C5" s="7" t="str">
        <f>IF(B5="","",IFERROR(VLOOKUP(B5,Library!A:C,3,FALSE),""))</f>
        <v/>
      </c>
      <c r="D5" s="8"/>
      <c r="E5" s="7" t="str">
        <f>IF(B5="","",IFERROR(VLOOKUP(B5,Library!A:E,5,FALSE),""))</f>
        <v/>
      </c>
      <c r="F5" s="7" t="str">
        <f>IF(B5="","",IFERROR(VLOOKUP(B5,Library!A:G,7,FALSE),""))</f>
        <v/>
      </c>
      <c r="G5" s="8"/>
      <c r="H5" s="8"/>
      <c r="I5" s="8"/>
      <c r="J5" s="8"/>
    </row>
    <row r="6" spans="1:10" ht="16.2" x14ac:dyDescent="0.25">
      <c r="A6" s="7">
        <v>5</v>
      </c>
      <c r="B6" s="8"/>
      <c r="C6" s="7" t="str">
        <f>IF(B6="","",IFERROR(VLOOKUP(B6,Library!A:C,3,FALSE),""))</f>
        <v/>
      </c>
      <c r="D6" s="8"/>
      <c r="E6" s="7" t="str">
        <f>IF(B6="","",IFERROR(VLOOKUP(B6,Library!A:E,5,FALSE),""))</f>
        <v/>
      </c>
      <c r="F6" s="7" t="str">
        <f>IF(B6="","",IFERROR(VLOOKUP(B6,Library!A:G,7,FALSE),""))</f>
        <v/>
      </c>
      <c r="G6" s="8"/>
      <c r="H6" s="8"/>
      <c r="I6" s="8"/>
      <c r="J6" s="8"/>
    </row>
    <row r="7" spans="1:10" ht="16.2" x14ac:dyDescent="0.25">
      <c r="A7" s="7">
        <v>6</v>
      </c>
      <c r="B7" s="8"/>
      <c r="C7" s="7" t="str">
        <f>IF(B7="","",IFERROR(VLOOKUP(B7,Library!A:C,3,FALSE),""))</f>
        <v/>
      </c>
      <c r="D7" s="8"/>
      <c r="E7" s="7" t="str">
        <f>IF(B7="","",IFERROR(VLOOKUP(B7,Library!A:E,5,FALSE),""))</f>
        <v/>
      </c>
      <c r="F7" s="7" t="str">
        <f>IF(B7="","",IFERROR(VLOOKUP(B7,Library!A:G,7,FALSE),""))</f>
        <v/>
      </c>
      <c r="G7" s="8"/>
      <c r="H7" s="8"/>
      <c r="I7" s="8"/>
      <c r="J7" s="8"/>
    </row>
    <row r="8" spans="1:10" ht="16.2" x14ac:dyDescent="0.25">
      <c r="A8" s="7">
        <v>7</v>
      </c>
      <c r="B8" s="8"/>
      <c r="C8" s="7" t="str">
        <f>IF(B8="","",IFERROR(VLOOKUP(B8,Library!A:C,3,FALSE),""))</f>
        <v/>
      </c>
      <c r="D8" s="8"/>
      <c r="E8" s="7" t="str">
        <f>IF(B8="","",IFERROR(VLOOKUP(B8,Library!A:E,5,FALSE),""))</f>
        <v/>
      </c>
      <c r="F8" s="7" t="str">
        <f>IF(B8="","",IFERROR(VLOOKUP(B8,Library!A:G,7,FALSE),""))</f>
        <v/>
      </c>
      <c r="G8" s="8"/>
      <c r="H8" s="8"/>
      <c r="I8" s="8"/>
      <c r="J8" s="8"/>
    </row>
    <row r="9" spans="1:10" ht="16.2" x14ac:dyDescent="0.25">
      <c r="A9" s="7">
        <v>8</v>
      </c>
      <c r="B9" s="8"/>
      <c r="C9" s="7" t="str">
        <f>IF(B9="","",IFERROR(VLOOKUP(B9,Library!A:C,3,FALSE),""))</f>
        <v/>
      </c>
      <c r="D9" s="8"/>
      <c r="E9" s="7" t="str">
        <f>IF(B9="","",IFERROR(VLOOKUP(B9,Library!A:E,5,FALSE),""))</f>
        <v/>
      </c>
      <c r="F9" s="7" t="str">
        <f>IF(B9="","",IFERROR(VLOOKUP(B9,Library!A:G,7,FALSE),""))</f>
        <v/>
      </c>
      <c r="G9" s="8"/>
      <c r="H9" s="8"/>
      <c r="I9" s="8"/>
      <c r="J9" s="8"/>
    </row>
    <row r="10" spans="1:10" ht="16.2" x14ac:dyDescent="0.25">
      <c r="A10" s="7">
        <v>9</v>
      </c>
      <c r="B10" s="8"/>
      <c r="C10" s="7" t="str">
        <f>IF(B10="","",IFERROR(VLOOKUP(B10,Library!A:C,3,FALSE),""))</f>
        <v/>
      </c>
      <c r="D10" s="8"/>
      <c r="E10" s="7" t="str">
        <f>IF(B10="","",IFERROR(VLOOKUP(B10,Library!A:E,5,FALSE),""))</f>
        <v/>
      </c>
      <c r="F10" s="7" t="str">
        <f>IF(B10="","",IFERROR(VLOOKUP(B10,Library!A:G,7,FALSE),""))</f>
        <v/>
      </c>
      <c r="G10" s="8"/>
      <c r="H10" s="8"/>
      <c r="I10" s="8"/>
      <c r="J10" s="8"/>
    </row>
    <row r="11" spans="1:10" ht="16.2" x14ac:dyDescent="0.25">
      <c r="A11" s="7">
        <v>10</v>
      </c>
      <c r="B11" s="8"/>
      <c r="C11" s="7" t="str">
        <f>IF(B11="","",IFERROR(VLOOKUP(B11,Library!A:C,3,FALSE),""))</f>
        <v/>
      </c>
      <c r="D11" s="8"/>
      <c r="E11" s="7" t="str">
        <f>IF(B11="","",IFERROR(VLOOKUP(B11,Library!A:E,5,FALSE),""))</f>
        <v/>
      </c>
      <c r="F11" s="7" t="str">
        <f>IF(B11="","",IFERROR(VLOOKUP(B11,Library!A:G,7,FALSE),""))</f>
        <v/>
      </c>
      <c r="G11" s="8"/>
      <c r="H11" s="8"/>
      <c r="I11" s="8"/>
      <c r="J11" s="8"/>
    </row>
    <row r="12" spans="1:10" ht="16.2" x14ac:dyDescent="0.25">
      <c r="A12" s="7">
        <v>11</v>
      </c>
      <c r="B12" s="8"/>
      <c r="C12" s="7" t="str">
        <f>IF(B12="","",IFERROR(VLOOKUP(B12,Library!A:C,3,FALSE),""))</f>
        <v/>
      </c>
      <c r="D12" s="8"/>
      <c r="E12" s="7" t="str">
        <f>IF(B12="","",IFERROR(VLOOKUP(B12,Library!A:E,5,FALSE),""))</f>
        <v/>
      </c>
      <c r="F12" s="7" t="str">
        <f>IF(B12="","",IFERROR(VLOOKUP(B12,Library!A:G,7,FALSE),""))</f>
        <v/>
      </c>
      <c r="G12" s="8"/>
      <c r="H12" s="8"/>
      <c r="I12" s="8"/>
      <c r="J12" s="8"/>
    </row>
    <row r="13" spans="1:10" ht="16.2" x14ac:dyDescent="0.25">
      <c r="A13" s="7">
        <v>12</v>
      </c>
      <c r="B13" s="8"/>
      <c r="C13" s="7" t="str">
        <f>IF(B13="","",IFERROR(VLOOKUP(B13,Library!A:C,3,FALSE),""))</f>
        <v/>
      </c>
      <c r="D13" s="8"/>
      <c r="E13" s="7" t="str">
        <f>IF(B13="","",IFERROR(VLOOKUP(B13,Library!A:E,5,FALSE),""))</f>
        <v/>
      </c>
      <c r="F13" s="7" t="str">
        <f>IF(B13="","",IFERROR(VLOOKUP(B13,Library!A:G,7,FALSE),""))</f>
        <v/>
      </c>
      <c r="G13" s="8"/>
      <c r="H13" s="8"/>
      <c r="I13" s="8"/>
      <c r="J13" s="8"/>
    </row>
    <row r="14" spans="1:10" ht="16.2" x14ac:dyDescent="0.25">
      <c r="A14" s="7">
        <v>13</v>
      </c>
      <c r="B14" s="8"/>
      <c r="C14" s="7" t="str">
        <f>IF(B14="","",IFERROR(VLOOKUP(B14,Library!A:C,3,FALSE),""))</f>
        <v/>
      </c>
      <c r="D14" s="8"/>
      <c r="E14" s="7" t="str">
        <f>IF(B14="","",IFERROR(VLOOKUP(B14,Library!A:E,5,FALSE),""))</f>
        <v/>
      </c>
      <c r="F14" s="7" t="str">
        <f>IF(B14="","",IFERROR(VLOOKUP(B14,Library!A:G,7,FALSE),""))</f>
        <v/>
      </c>
      <c r="G14" s="8"/>
      <c r="H14" s="8"/>
      <c r="I14" s="8"/>
      <c r="J14" s="8"/>
    </row>
    <row r="15" spans="1:10" ht="16.2" x14ac:dyDescent="0.25">
      <c r="A15" s="7">
        <v>14</v>
      </c>
      <c r="B15" s="8"/>
      <c r="C15" s="7" t="str">
        <f>IF(B15="","",IFERROR(VLOOKUP(B15,Library!A:C,3,FALSE),""))</f>
        <v/>
      </c>
      <c r="D15" s="8"/>
      <c r="E15" s="7" t="str">
        <f>IF(B15="","",IFERROR(VLOOKUP(B15,Library!A:E,5,FALSE),""))</f>
        <v/>
      </c>
      <c r="F15" s="7" t="str">
        <f>IF(B15="","",IFERROR(VLOOKUP(B15,Library!A:G,7,FALSE),""))</f>
        <v/>
      </c>
      <c r="G15" s="8"/>
      <c r="H15" s="8"/>
      <c r="I15" s="8"/>
      <c r="J15" s="8"/>
    </row>
    <row r="16" spans="1:10" ht="16.2" x14ac:dyDescent="0.25">
      <c r="A16" s="7">
        <v>15</v>
      </c>
      <c r="B16" s="8"/>
      <c r="C16" s="7" t="str">
        <f>IF(B16="","",IFERROR(VLOOKUP(B16,Library!A:C,3,FALSE),""))</f>
        <v/>
      </c>
      <c r="D16" s="8"/>
      <c r="E16" s="7" t="str">
        <f>IF(B16="","",IFERROR(VLOOKUP(B16,Library!A:E,5,FALSE),""))</f>
        <v/>
      </c>
      <c r="F16" s="7" t="str">
        <f>IF(B16="","",IFERROR(VLOOKUP(B16,Library!A:G,7,FALSE),""))</f>
        <v/>
      </c>
      <c r="G16" s="8"/>
      <c r="H16" s="8"/>
      <c r="I16" s="8"/>
      <c r="J16" s="8"/>
    </row>
    <row r="17" spans="1:10" ht="16.2" x14ac:dyDescent="0.25">
      <c r="A17" s="7">
        <v>16</v>
      </c>
      <c r="B17" s="8"/>
      <c r="C17" s="7" t="str">
        <f>IF(B17="","",IFERROR(VLOOKUP(B17,Library!A:C,3,FALSE),""))</f>
        <v/>
      </c>
      <c r="D17" s="8"/>
      <c r="E17" s="7" t="str">
        <f>IF(B17="","",IFERROR(VLOOKUP(B17,Library!A:E,5,FALSE),""))</f>
        <v/>
      </c>
      <c r="F17" s="7" t="str">
        <f>IF(B17="","",IFERROR(VLOOKUP(B17,Library!A:G,7,FALSE),""))</f>
        <v/>
      </c>
      <c r="G17" s="8"/>
      <c r="H17" s="8"/>
      <c r="I17" s="8"/>
      <c r="J17" s="8"/>
    </row>
    <row r="18" spans="1:10" ht="16.2" x14ac:dyDescent="0.25">
      <c r="A18" s="7">
        <v>17</v>
      </c>
      <c r="B18" s="8"/>
      <c r="C18" s="7" t="str">
        <f>IF(B18="","",IFERROR(VLOOKUP(B18,Library!A:C,3,FALSE),""))</f>
        <v/>
      </c>
      <c r="D18" s="8"/>
      <c r="E18" s="7" t="str">
        <f>IF(B18="","",IFERROR(VLOOKUP(B18,Library!A:E,5,FALSE),""))</f>
        <v/>
      </c>
      <c r="F18" s="7" t="str">
        <f>IF(B18="","",IFERROR(VLOOKUP(B18,Library!A:G,7,FALSE),""))</f>
        <v/>
      </c>
      <c r="G18" s="8"/>
      <c r="H18" s="8"/>
      <c r="I18" s="8"/>
      <c r="J18" s="8"/>
    </row>
    <row r="19" spans="1:10" ht="16.2" x14ac:dyDescent="0.25">
      <c r="A19" s="7">
        <v>18</v>
      </c>
      <c r="B19" s="8"/>
      <c r="C19" s="7" t="str">
        <f>IF(B19="","",IFERROR(VLOOKUP(B19,Library!A:C,3,FALSE),""))</f>
        <v/>
      </c>
      <c r="D19" s="8"/>
      <c r="E19" s="7" t="str">
        <f>IF(B19="","",IFERROR(VLOOKUP(B19,Library!A:E,5,FALSE),""))</f>
        <v/>
      </c>
      <c r="F19" s="7" t="str">
        <f>IF(B19="","",IFERROR(VLOOKUP(B19,Library!A:G,7,FALSE),""))</f>
        <v/>
      </c>
      <c r="G19" s="8"/>
      <c r="H19" s="8"/>
      <c r="I19" s="8"/>
      <c r="J19" s="8"/>
    </row>
    <row r="20" spans="1:10" ht="16.2" x14ac:dyDescent="0.25">
      <c r="A20" s="7">
        <v>19</v>
      </c>
      <c r="B20" s="8"/>
      <c r="C20" s="7" t="str">
        <f>IF(B20="","",IFERROR(VLOOKUP(B20,Library!A:C,3,FALSE),""))</f>
        <v/>
      </c>
      <c r="D20" s="8"/>
      <c r="E20" s="7" t="str">
        <f>IF(B20="","",IFERROR(VLOOKUP(B20,Library!A:E,5,FALSE),""))</f>
        <v/>
      </c>
      <c r="F20" s="7" t="str">
        <f>IF(B20="","",IFERROR(VLOOKUP(B20,Library!A:G,7,FALSE),""))</f>
        <v/>
      </c>
      <c r="G20" s="8"/>
      <c r="H20" s="8"/>
      <c r="I20" s="8"/>
      <c r="J20" s="8"/>
    </row>
    <row r="21" spans="1:10" ht="16.2" x14ac:dyDescent="0.25">
      <c r="A21" s="7">
        <v>20</v>
      </c>
      <c r="B21" s="8"/>
      <c r="C21" s="7" t="str">
        <f>IF(B21="","",IFERROR(VLOOKUP(B21,Library!A:C,3,FALSE),""))</f>
        <v/>
      </c>
      <c r="D21" s="8"/>
      <c r="E21" s="7" t="str">
        <f>IF(B21="","",IFERROR(VLOOKUP(B21,Library!A:E,5,FALSE),""))</f>
        <v/>
      </c>
      <c r="F21" s="7" t="str">
        <f>IF(B21="","",IFERROR(VLOOKUP(B21,Library!A:G,7,FALSE),""))</f>
        <v/>
      </c>
      <c r="G21" s="8"/>
      <c r="H21" s="8"/>
      <c r="I21" s="8"/>
      <c r="J21" s="8"/>
    </row>
    <row r="22" spans="1:10" ht="16.2" x14ac:dyDescent="0.25">
      <c r="A22" s="7">
        <v>21</v>
      </c>
      <c r="B22" s="8"/>
      <c r="C22" s="7" t="str">
        <f>IF(B22="","",IFERROR(VLOOKUP(B22,Library!A:C,3,FALSE),""))</f>
        <v/>
      </c>
      <c r="D22" s="8"/>
      <c r="E22" s="7" t="str">
        <f>IF(B22="","",IFERROR(VLOOKUP(B22,Library!A:E,5,FALSE),""))</f>
        <v/>
      </c>
      <c r="F22" s="7" t="str">
        <f>IF(B22="","",IFERROR(VLOOKUP(B22,Library!A:G,7,FALSE),""))</f>
        <v/>
      </c>
      <c r="G22" s="8"/>
      <c r="H22" s="8"/>
      <c r="I22" s="8"/>
      <c r="J22" s="8"/>
    </row>
    <row r="23" spans="1:10" ht="16.2" x14ac:dyDescent="0.25">
      <c r="A23" s="7">
        <v>22</v>
      </c>
      <c r="B23" s="8"/>
      <c r="C23" s="7" t="str">
        <f>IF(B23="","",IFERROR(VLOOKUP(B23,Library!A:C,3,FALSE),""))</f>
        <v/>
      </c>
      <c r="D23" s="8"/>
      <c r="E23" s="7" t="str">
        <f>IF(B23="","",IFERROR(VLOOKUP(B23,Library!A:E,5,FALSE),""))</f>
        <v/>
      </c>
      <c r="F23" s="7" t="str">
        <f>IF(B23="","",IFERROR(VLOOKUP(B23,Library!A:G,7,FALSE),""))</f>
        <v/>
      </c>
      <c r="G23" s="8"/>
      <c r="H23" s="8"/>
      <c r="I23" s="8"/>
      <c r="J23" s="8"/>
    </row>
    <row r="24" spans="1:10" ht="16.2" x14ac:dyDescent="0.25">
      <c r="A24" s="7">
        <v>23</v>
      </c>
      <c r="B24" s="8"/>
      <c r="C24" s="7" t="str">
        <f>IF(B24="","",IFERROR(VLOOKUP(B24,Library!A:C,3,FALSE),""))</f>
        <v/>
      </c>
      <c r="D24" s="8"/>
      <c r="E24" s="7" t="str">
        <f>IF(B24="","",IFERROR(VLOOKUP(B24,Library!A:E,5,FALSE),""))</f>
        <v/>
      </c>
      <c r="F24" s="7" t="str">
        <f>IF(B24="","",IFERROR(VLOOKUP(B24,Library!A:G,7,FALSE),""))</f>
        <v/>
      </c>
      <c r="G24" s="8"/>
      <c r="H24" s="8"/>
      <c r="I24" s="8"/>
      <c r="J24" s="8"/>
    </row>
    <row r="25" spans="1:10" ht="16.2" x14ac:dyDescent="0.25">
      <c r="A25" s="7">
        <v>24</v>
      </c>
      <c r="B25" s="8"/>
      <c r="C25" s="7" t="str">
        <f>IF(B25="","",IFERROR(VLOOKUP(B25,Library!A:C,3,FALSE),""))</f>
        <v/>
      </c>
      <c r="D25" s="8"/>
      <c r="E25" s="7" t="str">
        <f>IF(B25="","",IFERROR(VLOOKUP(B25,Library!A:E,5,FALSE),""))</f>
        <v/>
      </c>
      <c r="F25" s="7" t="str">
        <f>IF(B25="","",IFERROR(VLOOKUP(B25,Library!A:G,7,FALSE),""))</f>
        <v/>
      </c>
      <c r="G25" s="8"/>
      <c r="H25" s="8"/>
      <c r="I25" s="8"/>
      <c r="J25" s="8"/>
    </row>
    <row r="26" spans="1:10" ht="16.2" x14ac:dyDescent="0.25">
      <c r="A26" s="7">
        <v>25</v>
      </c>
      <c r="B26" s="8"/>
      <c r="C26" s="7" t="str">
        <f>IF(B26="","",IFERROR(VLOOKUP(B26,Library!A:C,3,FALSE),""))</f>
        <v/>
      </c>
      <c r="D26" s="8"/>
      <c r="E26" s="7" t="str">
        <f>IF(B26="","",IFERROR(VLOOKUP(B26,Library!A:E,5,FALSE),""))</f>
        <v/>
      </c>
      <c r="F26" s="7" t="str">
        <f>IF(B26="","",IFERROR(VLOOKUP(B26,Library!A:G,7,FALSE),""))</f>
        <v/>
      </c>
      <c r="G26" s="8"/>
      <c r="H26" s="8"/>
      <c r="I26" s="8"/>
      <c r="J26" s="8"/>
    </row>
    <row r="27" spans="1:10" ht="16.2" x14ac:dyDescent="0.25">
      <c r="A27" s="7">
        <v>26</v>
      </c>
      <c r="B27" s="8"/>
      <c r="C27" s="7" t="str">
        <f>IF(B27="","",IFERROR(VLOOKUP(B27,Library!A:C,3,FALSE),""))</f>
        <v/>
      </c>
      <c r="D27" s="8"/>
      <c r="E27" s="7" t="str">
        <f>IF(B27="","",IFERROR(VLOOKUP(B27,Library!A:E,5,FALSE),""))</f>
        <v/>
      </c>
      <c r="F27" s="7" t="str">
        <f>IF(B27="","",IFERROR(VLOOKUP(B27,Library!A:G,7,FALSE),""))</f>
        <v/>
      </c>
      <c r="G27" s="8"/>
      <c r="H27" s="8"/>
      <c r="I27" s="8"/>
      <c r="J27" s="8"/>
    </row>
    <row r="28" spans="1:10" ht="16.2" x14ac:dyDescent="0.25">
      <c r="A28" s="7">
        <v>27</v>
      </c>
      <c r="B28" s="8"/>
      <c r="C28" s="7" t="str">
        <f>IF(B28="","",IFERROR(VLOOKUP(B28,Library!A:C,3,FALSE),""))</f>
        <v/>
      </c>
      <c r="D28" s="8"/>
      <c r="E28" s="7" t="str">
        <f>IF(B28="","",IFERROR(VLOOKUP(B28,Library!A:E,5,FALSE),""))</f>
        <v/>
      </c>
      <c r="F28" s="7" t="str">
        <f>IF(B28="","",IFERROR(VLOOKUP(B28,Library!A:G,7,FALSE),""))</f>
        <v/>
      </c>
      <c r="G28" s="8"/>
      <c r="H28" s="8"/>
      <c r="I28" s="8"/>
      <c r="J28" s="8"/>
    </row>
    <row r="29" spans="1:10" ht="16.2" x14ac:dyDescent="0.25">
      <c r="A29" s="7">
        <v>28</v>
      </c>
      <c r="B29" s="8"/>
      <c r="C29" s="7" t="str">
        <f>IF(B29="","",IFERROR(VLOOKUP(B29,Library!A:C,3,FALSE),""))</f>
        <v/>
      </c>
      <c r="D29" s="8"/>
      <c r="E29" s="7" t="str">
        <f>IF(B29="","",IFERROR(VLOOKUP(B29,Library!A:E,5,FALSE),""))</f>
        <v/>
      </c>
      <c r="F29" s="7" t="str">
        <f>IF(B29="","",IFERROR(VLOOKUP(B29,Library!A:G,7,FALSE),""))</f>
        <v/>
      </c>
      <c r="G29" s="8"/>
      <c r="H29" s="8"/>
      <c r="I29" s="8"/>
      <c r="J29" s="8"/>
    </row>
    <row r="30" spans="1:10" ht="16.2" x14ac:dyDescent="0.25">
      <c r="A30" s="7">
        <v>29</v>
      </c>
      <c r="B30" s="8"/>
      <c r="C30" s="7" t="str">
        <f>IF(B30="","",IFERROR(VLOOKUP(B30,Library!A:C,3,FALSE),""))</f>
        <v/>
      </c>
      <c r="D30" s="8"/>
      <c r="E30" s="7" t="str">
        <f>IF(B30="","",IFERROR(VLOOKUP(B30,Library!A:E,5,FALSE),""))</f>
        <v/>
      </c>
      <c r="F30" s="7" t="str">
        <f>IF(B30="","",IFERROR(VLOOKUP(B30,Library!A:G,7,FALSE),""))</f>
        <v/>
      </c>
      <c r="G30" s="8"/>
      <c r="H30" s="8"/>
      <c r="I30" s="8"/>
      <c r="J30" s="8"/>
    </row>
    <row r="31" spans="1:10" ht="16.2" x14ac:dyDescent="0.25">
      <c r="A31" s="7">
        <v>30</v>
      </c>
      <c r="B31" s="8"/>
      <c r="C31" s="7" t="str">
        <f>IF(B31="","",IFERROR(VLOOKUP(B31,Library!A:C,3,FALSE),""))</f>
        <v/>
      </c>
      <c r="D31" s="8"/>
      <c r="E31" s="7" t="str">
        <f>IF(B31="","",IFERROR(VLOOKUP(B31,Library!A:E,5,FALSE),""))</f>
        <v/>
      </c>
      <c r="F31" s="7" t="str">
        <f>IF(B31="","",IFERROR(VLOOKUP(B31,Library!A:G,7,FALSE),""))</f>
        <v/>
      </c>
      <c r="G31" s="8"/>
      <c r="H31" s="8"/>
      <c r="I31" s="8"/>
      <c r="J31" s="8"/>
    </row>
    <row r="32" spans="1:10" ht="16.2" x14ac:dyDescent="0.25">
      <c r="A32" s="7">
        <v>31</v>
      </c>
      <c r="B32" s="8"/>
      <c r="C32" s="7" t="str">
        <f>IF(B32="","",IFERROR(VLOOKUP(B32,Library!A:C,3,FALSE),""))</f>
        <v/>
      </c>
      <c r="D32" s="8"/>
      <c r="E32" s="7" t="str">
        <f>IF(B32="","",IFERROR(VLOOKUP(B32,Library!A:E,5,FALSE),""))</f>
        <v/>
      </c>
      <c r="F32" s="7" t="str">
        <f>IF(B32="","",IFERROR(VLOOKUP(B32,Library!A:G,7,FALSE),""))</f>
        <v/>
      </c>
      <c r="G32" s="8"/>
      <c r="H32" s="8"/>
      <c r="I32" s="8"/>
      <c r="J32" s="8"/>
    </row>
    <row r="33" spans="1:10" ht="16.2" x14ac:dyDescent="0.25">
      <c r="A33" s="7">
        <v>32</v>
      </c>
      <c r="B33" s="8"/>
      <c r="C33" s="7" t="str">
        <f>IF(B33="","",IFERROR(VLOOKUP(B33,Library!A:C,3,FALSE),""))</f>
        <v/>
      </c>
      <c r="D33" s="8"/>
      <c r="E33" s="7" t="str">
        <f>IF(B33="","",IFERROR(VLOOKUP(B33,Library!A:E,5,FALSE),""))</f>
        <v/>
      </c>
      <c r="F33" s="7" t="str">
        <f>IF(B33="","",IFERROR(VLOOKUP(B33,Library!A:G,7,FALSE),""))</f>
        <v/>
      </c>
      <c r="G33" s="8"/>
      <c r="H33" s="8"/>
      <c r="I33" s="8"/>
      <c r="J33" s="8"/>
    </row>
    <row r="34" spans="1:10" ht="16.2" x14ac:dyDescent="0.25">
      <c r="A34" s="7">
        <v>33</v>
      </c>
      <c r="B34" s="8"/>
      <c r="C34" s="7" t="str">
        <f>IF(B34="","",IFERROR(VLOOKUP(B34,Library!A:C,3,FALSE),""))</f>
        <v/>
      </c>
      <c r="D34" s="8"/>
      <c r="E34" s="7" t="str">
        <f>IF(B34="","",IFERROR(VLOOKUP(B34,Library!A:E,5,FALSE),""))</f>
        <v/>
      </c>
      <c r="F34" s="7" t="str">
        <f>IF(B34="","",IFERROR(VLOOKUP(B34,Library!A:G,7,FALSE),""))</f>
        <v/>
      </c>
      <c r="G34" s="8"/>
      <c r="H34" s="8"/>
      <c r="I34" s="8"/>
      <c r="J34" s="8"/>
    </row>
    <row r="35" spans="1:10" ht="16.2" x14ac:dyDescent="0.25">
      <c r="A35" s="7">
        <v>34</v>
      </c>
      <c r="B35" s="8"/>
      <c r="C35" s="7" t="str">
        <f>IF(B35="","",IFERROR(VLOOKUP(B35,Library!A:C,3,FALSE),""))</f>
        <v/>
      </c>
      <c r="D35" s="8"/>
      <c r="E35" s="7" t="str">
        <f>IF(B35="","",IFERROR(VLOOKUP(B35,Library!A:E,5,FALSE),""))</f>
        <v/>
      </c>
      <c r="F35" s="7" t="str">
        <f>IF(B35="","",IFERROR(VLOOKUP(B35,Library!A:G,7,FALSE),""))</f>
        <v/>
      </c>
      <c r="G35" s="8"/>
      <c r="H35" s="8"/>
      <c r="I35" s="8"/>
      <c r="J35" s="8"/>
    </row>
    <row r="36" spans="1:10" ht="16.2" x14ac:dyDescent="0.25">
      <c r="A36" s="7">
        <v>35</v>
      </c>
      <c r="B36" s="8"/>
      <c r="C36" s="7" t="str">
        <f>IF(B36="","",IFERROR(VLOOKUP(B36,Library!A:C,3,FALSE),""))</f>
        <v/>
      </c>
      <c r="D36" s="8"/>
      <c r="E36" s="7" t="str">
        <f>IF(B36="","",IFERROR(VLOOKUP(B36,Library!A:E,5,FALSE),""))</f>
        <v/>
      </c>
      <c r="F36" s="7" t="str">
        <f>IF(B36="","",IFERROR(VLOOKUP(B36,Library!A:G,7,FALSE),""))</f>
        <v/>
      </c>
      <c r="G36" s="8"/>
      <c r="H36" s="8"/>
      <c r="I36" s="8"/>
      <c r="J36" s="8"/>
    </row>
    <row r="37" spans="1:10" ht="16.2" x14ac:dyDescent="0.25">
      <c r="A37" s="7">
        <v>36</v>
      </c>
      <c r="B37" s="8"/>
      <c r="C37" s="7" t="str">
        <f>IF(B37="","",IFERROR(VLOOKUP(B37,Library!A:C,3,FALSE),""))</f>
        <v/>
      </c>
      <c r="D37" s="8"/>
      <c r="E37" s="7" t="str">
        <f>IF(B37="","",IFERROR(VLOOKUP(B37,Library!A:E,5,FALSE),""))</f>
        <v/>
      </c>
      <c r="F37" s="7" t="str">
        <f>IF(B37="","",IFERROR(VLOOKUP(B37,Library!A:G,7,FALSE),""))</f>
        <v/>
      </c>
      <c r="G37" s="8"/>
      <c r="H37" s="8"/>
      <c r="I37" s="8"/>
      <c r="J37" s="8"/>
    </row>
    <row r="38" spans="1:10" ht="16.2" x14ac:dyDescent="0.25">
      <c r="A38" s="7">
        <v>37</v>
      </c>
      <c r="B38" s="8"/>
      <c r="C38" s="7" t="str">
        <f>IF(B38="","",IFERROR(VLOOKUP(B38,Library!A:C,3,FALSE),""))</f>
        <v/>
      </c>
      <c r="D38" s="8"/>
      <c r="E38" s="7" t="str">
        <f>IF(B38="","",IFERROR(VLOOKUP(B38,Library!A:E,5,FALSE),""))</f>
        <v/>
      </c>
      <c r="F38" s="7" t="str">
        <f>IF(B38="","",IFERROR(VLOOKUP(B38,Library!A:G,7,FALSE),""))</f>
        <v/>
      </c>
      <c r="G38" s="8"/>
      <c r="H38" s="8"/>
      <c r="I38" s="8"/>
      <c r="J38" s="8"/>
    </row>
    <row r="39" spans="1:10" ht="16.2" x14ac:dyDescent="0.25">
      <c r="A39" s="7">
        <v>38</v>
      </c>
      <c r="B39" s="8"/>
      <c r="C39" s="7" t="str">
        <f>IF(B39="","",IFERROR(VLOOKUP(B39,Library!A:C,3,FALSE),""))</f>
        <v/>
      </c>
      <c r="D39" s="8"/>
      <c r="E39" s="7" t="str">
        <f>IF(B39="","",IFERROR(VLOOKUP(B39,Library!A:E,5,FALSE),""))</f>
        <v/>
      </c>
      <c r="F39" s="7" t="str">
        <f>IF(B39="","",IFERROR(VLOOKUP(B39,Library!A:G,7,FALSE),""))</f>
        <v/>
      </c>
      <c r="G39" s="8"/>
      <c r="H39" s="8"/>
      <c r="I39" s="8"/>
      <c r="J39" s="8"/>
    </row>
    <row r="40" spans="1:10" ht="16.2" x14ac:dyDescent="0.25">
      <c r="A40" s="7">
        <v>39</v>
      </c>
      <c r="B40" s="8"/>
      <c r="C40" s="7" t="str">
        <f>IF(B40="","",IFERROR(VLOOKUP(B40,Library!A:C,3,FALSE),""))</f>
        <v/>
      </c>
      <c r="D40" s="8"/>
      <c r="E40" s="7" t="str">
        <f>IF(B40="","",IFERROR(VLOOKUP(B40,Library!A:E,5,FALSE),""))</f>
        <v/>
      </c>
      <c r="F40" s="7" t="str">
        <f>IF(B40="","",IFERROR(VLOOKUP(B40,Library!A:G,7,FALSE),""))</f>
        <v/>
      </c>
      <c r="G40" s="8"/>
      <c r="H40" s="8"/>
      <c r="I40" s="8"/>
      <c r="J40" s="8"/>
    </row>
    <row r="41" spans="1:10" ht="16.2" x14ac:dyDescent="0.25">
      <c r="A41" s="7">
        <v>40</v>
      </c>
      <c r="B41" s="8"/>
      <c r="C41" s="7" t="str">
        <f>IF(B41="","",IFERROR(VLOOKUP(B41,Library!A:C,3,FALSE),""))</f>
        <v/>
      </c>
      <c r="D41" s="8"/>
      <c r="E41" s="7" t="str">
        <f>IF(B41="","",IFERROR(VLOOKUP(B41,Library!A:E,5,FALSE),""))</f>
        <v/>
      </c>
      <c r="F41" s="7" t="str">
        <f>IF(B41="","",IFERROR(VLOOKUP(B41,Library!A:G,7,FALSE),""))</f>
        <v/>
      </c>
      <c r="G41" s="8"/>
      <c r="H41" s="8"/>
      <c r="I41" s="8"/>
      <c r="J41" s="8"/>
    </row>
    <row r="42" spans="1:10" ht="16.2" x14ac:dyDescent="0.25">
      <c r="A42" s="7">
        <v>41</v>
      </c>
      <c r="B42" s="8"/>
      <c r="C42" s="7" t="str">
        <f>IF(B42="","",IFERROR(VLOOKUP(B42,Library!A:C,3,FALSE),""))</f>
        <v/>
      </c>
      <c r="D42" s="8"/>
      <c r="E42" s="7" t="str">
        <f>IF(B42="","",IFERROR(VLOOKUP(B42,Library!A:E,5,FALSE),""))</f>
        <v/>
      </c>
      <c r="F42" s="7" t="str">
        <f>IF(B42="","",IFERROR(VLOOKUP(B42,Library!A:G,7,FALSE),""))</f>
        <v/>
      </c>
      <c r="G42" s="8"/>
      <c r="H42" s="8"/>
      <c r="I42" s="8"/>
      <c r="J42" s="8"/>
    </row>
    <row r="43" spans="1:10" ht="16.2" x14ac:dyDescent="0.25">
      <c r="A43" s="7">
        <v>42</v>
      </c>
      <c r="B43" s="8"/>
      <c r="C43" s="7" t="str">
        <f>IF(B43="","",IFERROR(VLOOKUP(B43,Library!A:C,3,FALSE),""))</f>
        <v/>
      </c>
      <c r="D43" s="8"/>
      <c r="E43" s="7" t="str">
        <f>IF(B43="","",IFERROR(VLOOKUP(B43,Library!A:E,5,FALSE),""))</f>
        <v/>
      </c>
      <c r="F43" s="7" t="str">
        <f>IF(B43="","",IFERROR(VLOOKUP(B43,Library!A:G,7,FALSE),""))</f>
        <v/>
      </c>
      <c r="G43" s="8"/>
      <c r="H43" s="8"/>
      <c r="I43" s="8"/>
      <c r="J43" s="8"/>
    </row>
    <row r="44" spans="1:10" ht="16.2" x14ac:dyDescent="0.25">
      <c r="A44" s="7">
        <v>43</v>
      </c>
      <c r="B44" s="8"/>
      <c r="C44" s="7" t="str">
        <f>IF(B44="","",IFERROR(VLOOKUP(B44,Library!A:C,3,FALSE),""))</f>
        <v/>
      </c>
      <c r="D44" s="8"/>
      <c r="E44" s="7" t="str">
        <f>IF(B44="","",IFERROR(VLOOKUP(B44,Library!A:E,5,FALSE),""))</f>
        <v/>
      </c>
      <c r="F44" s="7" t="str">
        <f>IF(B44="","",IFERROR(VLOOKUP(B44,Library!A:G,7,FALSE),""))</f>
        <v/>
      </c>
      <c r="G44" s="8"/>
      <c r="H44" s="8"/>
      <c r="I44" s="8"/>
      <c r="J44" s="8"/>
    </row>
    <row r="45" spans="1:10" ht="16.2" x14ac:dyDescent="0.25">
      <c r="A45" s="7">
        <v>44</v>
      </c>
      <c r="B45" s="8"/>
      <c r="C45" s="7" t="str">
        <f>IF(B45="","",IFERROR(VLOOKUP(B45,Library!A:C,3,FALSE),""))</f>
        <v/>
      </c>
      <c r="D45" s="8"/>
      <c r="E45" s="7" t="str">
        <f>IF(B45="","",IFERROR(VLOOKUP(B45,Library!A:E,5,FALSE),""))</f>
        <v/>
      </c>
      <c r="F45" s="7" t="str">
        <f>IF(B45="","",IFERROR(VLOOKUP(B45,Library!A:G,7,FALSE),""))</f>
        <v/>
      </c>
      <c r="G45" s="8"/>
      <c r="H45" s="8"/>
      <c r="I45" s="8"/>
      <c r="J45" s="8"/>
    </row>
    <row r="46" spans="1:10" ht="16.2" x14ac:dyDescent="0.25">
      <c r="A46" s="7">
        <v>45</v>
      </c>
      <c r="B46" s="8"/>
      <c r="C46" s="7" t="str">
        <f>IF(B46="","",IFERROR(VLOOKUP(B46,Library!A:C,3,FALSE),""))</f>
        <v/>
      </c>
      <c r="D46" s="8"/>
      <c r="E46" s="7" t="str">
        <f>IF(B46="","",IFERROR(VLOOKUP(B46,Library!A:E,5,FALSE),""))</f>
        <v/>
      </c>
      <c r="F46" s="7" t="str">
        <f>IF(B46="","",IFERROR(VLOOKUP(B46,Library!A:G,7,FALSE),""))</f>
        <v/>
      </c>
      <c r="G46" s="8"/>
      <c r="H46" s="8"/>
      <c r="I46" s="8"/>
      <c r="J46" s="8"/>
    </row>
    <row r="47" spans="1:10" ht="16.2" x14ac:dyDescent="0.25">
      <c r="A47" s="7">
        <v>46</v>
      </c>
      <c r="B47" s="8"/>
      <c r="C47" s="7" t="str">
        <f>IF(B47="","",IFERROR(VLOOKUP(B47,Library!A:C,3,FALSE),""))</f>
        <v/>
      </c>
      <c r="D47" s="8"/>
      <c r="E47" s="7" t="str">
        <f>IF(B47="","",IFERROR(VLOOKUP(B47,Library!A:E,5,FALSE),""))</f>
        <v/>
      </c>
      <c r="F47" s="7" t="str">
        <f>IF(B47="","",IFERROR(VLOOKUP(B47,Library!A:G,7,FALSE),""))</f>
        <v/>
      </c>
      <c r="G47" s="8"/>
      <c r="H47" s="8"/>
      <c r="I47" s="8"/>
      <c r="J47" s="8"/>
    </row>
    <row r="48" spans="1:10" ht="16.2" x14ac:dyDescent="0.25">
      <c r="A48" s="7">
        <v>47</v>
      </c>
      <c r="B48" s="8"/>
      <c r="C48" s="7" t="str">
        <f>IF(B48="","",IFERROR(VLOOKUP(B48,Library!A:C,3,FALSE),""))</f>
        <v/>
      </c>
      <c r="D48" s="8"/>
      <c r="E48" s="7" t="str">
        <f>IF(B48="","",IFERROR(VLOOKUP(B48,Library!A:E,5,FALSE),""))</f>
        <v/>
      </c>
      <c r="F48" s="7" t="str">
        <f>IF(B48="","",IFERROR(VLOOKUP(B48,Library!A:G,7,FALSE),""))</f>
        <v/>
      </c>
      <c r="G48" s="8"/>
      <c r="H48" s="8"/>
      <c r="I48" s="8"/>
      <c r="J48" s="8"/>
    </row>
    <row r="49" spans="1:10" ht="16.2" x14ac:dyDescent="0.25">
      <c r="A49" s="7">
        <v>48</v>
      </c>
      <c r="B49" s="8"/>
      <c r="C49" s="7" t="str">
        <f>IF(B49="","",IFERROR(VLOOKUP(B49,Library!A:C,3,FALSE),""))</f>
        <v/>
      </c>
      <c r="D49" s="8"/>
      <c r="E49" s="7" t="str">
        <f>IF(B49="","",IFERROR(VLOOKUP(B49,Library!A:E,5,FALSE),""))</f>
        <v/>
      </c>
      <c r="F49" s="7" t="str">
        <f>IF(B49="","",IFERROR(VLOOKUP(B49,Library!A:G,7,FALSE),""))</f>
        <v/>
      </c>
      <c r="G49" s="8"/>
      <c r="H49" s="8"/>
      <c r="I49" s="8"/>
      <c r="J49" s="8"/>
    </row>
    <row r="50" spans="1:10" ht="16.2" x14ac:dyDescent="0.25">
      <c r="A50" s="7">
        <v>49</v>
      </c>
      <c r="B50" s="8"/>
      <c r="C50" s="7" t="str">
        <f>IF(B50="","",IFERROR(VLOOKUP(B50,Library!A:C,3,FALSE),""))</f>
        <v/>
      </c>
      <c r="D50" s="8"/>
      <c r="E50" s="7" t="str">
        <f>IF(B50="","",IFERROR(VLOOKUP(B50,Library!A:E,5,FALSE),""))</f>
        <v/>
      </c>
      <c r="F50" s="7" t="str">
        <f>IF(B50="","",IFERROR(VLOOKUP(B50,Library!A:G,7,FALSE),""))</f>
        <v/>
      </c>
      <c r="G50" s="8"/>
      <c r="H50" s="8"/>
      <c r="I50" s="8"/>
      <c r="J50" s="8"/>
    </row>
    <row r="51" spans="1:10" ht="16.2" x14ac:dyDescent="0.25">
      <c r="A51" s="7">
        <v>50</v>
      </c>
      <c r="B51" s="8"/>
      <c r="C51" s="7" t="str">
        <f>IF(B51="","",IFERROR(VLOOKUP(B51,Library!A:C,3,FALSE),""))</f>
        <v/>
      </c>
      <c r="D51" s="8"/>
      <c r="E51" s="7" t="str">
        <f>IF(B51="","",IFERROR(VLOOKUP(B51,Library!A:E,5,FALSE),""))</f>
        <v/>
      </c>
      <c r="F51" s="7" t="str">
        <f>IF(B51="","",IFERROR(VLOOKUP(B51,Library!A:G,7,FALSE),""))</f>
        <v/>
      </c>
      <c r="G51" s="8"/>
      <c r="H51" s="8"/>
      <c r="I51" s="8"/>
      <c r="J51" s="8"/>
    </row>
    <row r="52" spans="1:10" ht="16.2" x14ac:dyDescent="0.25">
      <c r="A52" s="7">
        <v>51</v>
      </c>
      <c r="B52" s="8"/>
      <c r="C52" s="7" t="str">
        <f>IF(B52="","",IFERROR(VLOOKUP(B52,Library!A:C,3,FALSE),""))</f>
        <v/>
      </c>
      <c r="D52" s="8"/>
      <c r="E52" s="7" t="str">
        <f>IF(B52="","",IFERROR(VLOOKUP(B52,Library!A:E,5,FALSE),""))</f>
        <v/>
      </c>
      <c r="F52" s="7" t="str">
        <f>IF(B52="","",IFERROR(VLOOKUP(B52,Library!A:G,7,FALSE),""))</f>
        <v/>
      </c>
      <c r="G52" s="8"/>
      <c r="H52" s="8"/>
      <c r="I52" s="8"/>
      <c r="J52" s="8"/>
    </row>
    <row r="53" spans="1:10" ht="16.2" x14ac:dyDescent="0.25">
      <c r="A53" s="7">
        <v>52</v>
      </c>
      <c r="B53" s="8"/>
      <c r="C53" s="7" t="str">
        <f>IF(B53="","",IFERROR(VLOOKUP(B53,Library!A:C,3,FALSE),""))</f>
        <v/>
      </c>
      <c r="D53" s="8"/>
      <c r="E53" s="7" t="str">
        <f>IF(B53="","",IFERROR(VLOOKUP(B53,Library!A:E,5,FALSE),""))</f>
        <v/>
      </c>
      <c r="F53" s="7" t="str">
        <f>IF(B53="","",IFERROR(VLOOKUP(B53,Library!A:G,7,FALSE),""))</f>
        <v/>
      </c>
      <c r="G53" s="8"/>
      <c r="H53" s="8"/>
      <c r="I53" s="8"/>
      <c r="J53" s="8"/>
    </row>
    <row r="54" spans="1:10" ht="16.2" x14ac:dyDescent="0.25">
      <c r="A54" s="7">
        <v>53</v>
      </c>
      <c r="B54" s="8"/>
      <c r="C54" s="7" t="str">
        <f>IF(B54="","",IFERROR(VLOOKUP(B54,Library!A:C,3,FALSE),""))</f>
        <v/>
      </c>
      <c r="D54" s="8"/>
      <c r="E54" s="7" t="str">
        <f>IF(B54="","",IFERROR(VLOOKUP(B54,Library!A:E,5,FALSE),""))</f>
        <v/>
      </c>
      <c r="F54" s="7" t="str">
        <f>IF(B54="","",IFERROR(VLOOKUP(B54,Library!A:G,7,FALSE),""))</f>
        <v/>
      </c>
      <c r="G54" s="8"/>
      <c r="H54" s="8"/>
      <c r="I54" s="8"/>
      <c r="J54" s="8"/>
    </row>
    <row r="55" spans="1:10" ht="16.2" x14ac:dyDescent="0.25">
      <c r="A55" s="7">
        <v>54</v>
      </c>
      <c r="B55" s="8"/>
      <c r="C55" s="7" t="str">
        <f>IF(B55="","",IFERROR(VLOOKUP(B55,Library!A:C,3,FALSE),""))</f>
        <v/>
      </c>
      <c r="D55" s="8"/>
      <c r="E55" s="7" t="str">
        <f>IF(B55="","",IFERROR(VLOOKUP(B55,Library!A:E,5,FALSE),""))</f>
        <v/>
      </c>
      <c r="F55" s="7" t="str">
        <f>IF(B55="","",IFERROR(VLOOKUP(B55,Library!A:G,7,FALSE),""))</f>
        <v/>
      </c>
      <c r="G55" s="8"/>
      <c r="H55" s="8"/>
      <c r="I55" s="8"/>
      <c r="J55" s="8"/>
    </row>
    <row r="56" spans="1:10" ht="16.2" x14ac:dyDescent="0.25">
      <c r="A56" s="7">
        <v>55</v>
      </c>
      <c r="B56" s="8"/>
      <c r="C56" s="7" t="str">
        <f>IF(B56="","",IFERROR(VLOOKUP(B56,Library!A:C,3,FALSE),""))</f>
        <v/>
      </c>
      <c r="D56" s="8"/>
      <c r="E56" s="7" t="str">
        <f>IF(B56="","",IFERROR(VLOOKUP(B56,Library!A:E,5,FALSE),""))</f>
        <v/>
      </c>
      <c r="F56" s="7" t="str">
        <f>IF(B56="","",IFERROR(VLOOKUP(B56,Library!A:G,7,FALSE),""))</f>
        <v/>
      </c>
      <c r="G56" s="8"/>
      <c r="H56" s="8"/>
      <c r="I56" s="8"/>
      <c r="J56" s="8"/>
    </row>
    <row r="57" spans="1:10" ht="16.2" x14ac:dyDescent="0.25">
      <c r="A57" s="7">
        <v>56</v>
      </c>
      <c r="B57" s="8"/>
      <c r="C57" s="7" t="str">
        <f>IF(B57="","",IFERROR(VLOOKUP(B57,Library!A:C,3,FALSE),""))</f>
        <v/>
      </c>
      <c r="D57" s="8"/>
      <c r="E57" s="7" t="str">
        <f>IF(B57="","",IFERROR(VLOOKUP(B57,Library!A:E,5,FALSE),""))</f>
        <v/>
      </c>
      <c r="F57" s="7" t="str">
        <f>IF(B57="","",IFERROR(VLOOKUP(B57,Library!A:G,7,FALSE),""))</f>
        <v/>
      </c>
      <c r="G57" s="8"/>
      <c r="H57" s="8"/>
      <c r="I57" s="8"/>
      <c r="J57" s="8"/>
    </row>
    <row r="58" spans="1:10" ht="16.2" x14ac:dyDescent="0.25">
      <c r="A58" s="7">
        <v>57</v>
      </c>
      <c r="B58" s="8"/>
      <c r="C58" s="7" t="str">
        <f>IF(B58="","",IFERROR(VLOOKUP(B58,Library!A:C,3,FALSE),""))</f>
        <v/>
      </c>
      <c r="D58" s="8"/>
      <c r="E58" s="7" t="str">
        <f>IF(B58="","",IFERROR(VLOOKUP(B58,Library!A:E,5,FALSE),""))</f>
        <v/>
      </c>
      <c r="F58" s="7" t="str">
        <f>IF(B58="","",IFERROR(VLOOKUP(B58,Library!A:G,7,FALSE),""))</f>
        <v/>
      </c>
      <c r="G58" s="8"/>
      <c r="H58" s="8"/>
      <c r="I58" s="8"/>
      <c r="J58" s="8"/>
    </row>
    <row r="59" spans="1:10" ht="16.2" x14ac:dyDescent="0.25">
      <c r="A59" s="7">
        <v>58</v>
      </c>
      <c r="B59" s="8"/>
      <c r="C59" s="7" t="str">
        <f>IF(B59="","",IFERROR(VLOOKUP(B59,Library!A:C,3,FALSE),""))</f>
        <v/>
      </c>
      <c r="D59" s="8"/>
      <c r="E59" s="7" t="str">
        <f>IF(B59="","",IFERROR(VLOOKUP(B59,Library!A:E,5,FALSE),""))</f>
        <v/>
      </c>
      <c r="F59" s="7" t="str">
        <f>IF(B59="","",IFERROR(VLOOKUP(B59,Library!A:G,7,FALSE),""))</f>
        <v/>
      </c>
      <c r="G59" s="8"/>
      <c r="H59" s="8"/>
      <c r="I59" s="8"/>
      <c r="J59" s="8"/>
    </row>
    <row r="60" spans="1:10" ht="16.2" x14ac:dyDescent="0.25">
      <c r="A60" s="7">
        <v>59</v>
      </c>
      <c r="B60" s="8"/>
      <c r="C60" s="7" t="str">
        <f>IF(B60="","",IFERROR(VLOOKUP(B60,Library!A:C,3,FALSE),""))</f>
        <v/>
      </c>
      <c r="D60" s="8"/>
      <c r="E60" s="7" t="str">
        <f>IF(B60="","",IFERROR(VLOOKUP(B60,Library!A:E,5,FALSE),""))</f>
        <v/>
      </c>
      <c r="F60" s="7" t="str">
        <f>IF(B60="","",IFERROR(VLOOKUP(B60,Library!A:G,7,FALSE),""))</f>
        <v/>
      </c>
      <c r="G60" s="8"/>
      <c r="H60" s="8"/>
      <c r="I60" s="8"/>
      <c r="J60" s="8"/>
    </row>
    <row r="61" spans="1:10" ht="16.2" x14ac:dyDescent="0.25">
      <c r="A61" s="7">
        <v>60</v>
      </c>
      <c r="B61" s="8"/>
      <c r="C61" s="7" t="str">
        <f>IF(B61="","",IFERROR(VLOOKUP(B61,Library!A:C,3,FALSE),""))</f>
        <v/>
      </c>
      <c r="D61" s="8"/>
      <c r="E61" s="7" t="str">
        <f>IF(B61="","",IFERROR(VLOOKUP(B61,Library!A:E,5,FALSE),""))</f>
        <v/>
      </c>
      <c r="F61" s="7" t="str">
        <f>IF(B61="","",IFERROR(VLOOKUP(B61,Library!A:G,7,FALSE),""))</f>
        <v/>
      </c>
      <c r="G61" s="8"/>
      <c r="H61" s="8"/>
      <c r="I61" s="8"/>
      <c r="J61" s="8"/>
    </row>
    <row r="62" spans="1:10" ht="16.2" x14ac:dyDescent="0.25">
      <c r="A62" s="7">
        <v>61</v>
      </c>
      <c r="B62" s="8"/>
      <c r="C62" s="7" t="str">
        <f>IF(B62="","",IFERROR(VLOOKUP(B62,Library!A:C,3,FALSE),""))</f>
        <v/>
      </c>
      <c r="D62" s="8"/>
      <c r="E62" s="7" t="str">
        <f>IF(B62="","",IFERROR(VLOOKUP(B62,Library!A:E,5,FALSE),""))</f>
        <v/>
      </c>
      <c r="F62" s="7" t="str">
        <f>IF(B62="","",IFERROR(VLOOKUP(B62,Library!A:G,7,FALSE),""))</f>
        <v/>
      </c>
      <c r="G62" s="8"/>
      <c r="H62" s="8"/>
      <c r="I62" s="8"/>
      <c r="J62" s="8"/>
    </row>
    <row r="63" spans="1:10" ht="16.2" x14ac:dyDescent="0.25">
      <c r="A63" s="7">
        <v>62</v>
      </c>
      <c r="B63" s="8"/>
      <c r="C63" s="7" t="str">
        <f>IF(B63="","",IFERROR(VLOOKUP(B63,Library!A:C,3,FALSE),""))</f>
        <v/>
      </c>
      <c r="D63" s="8"/>
      <c r="E63" s="7" t="str">
        <f>IF(B63="","",IFERROR(VLOOKUP(B63,Library!A:E,5,FALSE),""))</f>
        <v/>
      </c>
      <c r="F63" s="7" t="str">
        <f>IF(B63="","",IFERROR(VLOOKUP(B63,Library!A:G,7,FALSE),""))</f>
        <v/>
      </c>
      <c r="G63" s="8"/>
      <c r="H63" s="8"/>
      <c r="I63" s="8"/>
      <c r="J63" s="8"/>
    </row>
    <row r="64" spans="1:10" ht="16.2" x14ac:dyDescent="0.25">
      <c r="A64" s="7">
        <v>63</v>
      </c>
      <c r="B64" s="8"/>
      <c r="C64" s="7" t="str">
        <f>IF(B64="","",IFERROR(VLOOKUP(B64,Library!A:C,3,FALSE),""))</f>
        <v/>
      </c>
      <c r="D64" s="8"/>
      <c r="E64" s="7" t="str">
        <f>IF(B64="","",IFERROR(VLOOKUP(B64,Library!A:E,5,FALSE),""))</f>
        <v/>
      </c>
      <c r="F64" s="7" t="str">
        <f>IF(B64="","",IFERROR(VLOOKUP(B64,Library!A:G,7,FALSE),""))</f>
        <v/>
      </c>
      <c r="G64" s="8"/>
      <c r="H64" s="8"/>
      <c r="I64" s="8"/>
      <c r="J64" s="8"/>
    </row>
    <row r="65" spans="1:10" ht="16.2" x14ac:dyDescent="0.25">
      <c r="A65" s="7">
        <v>64</v>
      </c>
      <c r="B65" s="8"/>
      <c r="C65" s="7" t="str">
        <f>IF(B65="","",IFERROR(VLOOKUP(B65,Library!A:C,3,FALSE),""))</f>
        <v/>
      </c>
      <c r="D65" s="8"/>
      <c r="E65" s="7" t="str">
        <f>IF(B65="","",IFERROR(VLOOKUP(B65,Library!A:E,5,FALSE),""))</f>
        <v/>
      </c>
      <c r="F65" s="7" t="str">
        <f>IF(B65="","",IFERROR(VLOOKUP(B65,Library!A:G,7,FALSE),""))</f>
        <v/>
      </c>
      <c r="G65" s="8"/>
      <c r="H65" s="8"/>
      <c r="I65" s="8"/>
      <c r="J65" s="8"/>
    </row>
    <row r="66" spans="1:10" ht="16.2" x14ac:dyDescent="0.25">
      <c r="A66" s="7">
        <v>65</v>
      </c>
      <c r="B66" s="8"/>
      <c r="C66" s="7" t="str">
        <f>IF(B66="","",IFERROR(VLOOKUP(B66,Library!A:C,3,FALSE),""))</f>
        <v/>
      </c>
      <c r="D66" s="8"/>
      <c r="E66" s="7" t="str">
        <f>IF(B66="","",IFERROR(VLOOKUP(B66,Library!A:E,5,FALSE),""))</f>
        <v/>
      </c>
      <c r="F66" s="7" t="str">
        <f>IF(B66="","",IFERROR(VLOOKUP(B66,Library!A:G,7,FALSE),""))</f>
        <v/>
      </c>
      <c r="G66" s="8"/>
      <c r="H66" s="8"/>
      <c r="I66" s="8"/>
      <c r="J66" s="8"/>
    </row>
    <row r="67" spans="1:10" ht="16.2" x14ac:dyDescent="0.25">
      <c r="A67" s="7">
        <v>66</v>
      </c>
      <c r="B67" s="8"/>
      <c r="C67" s="7" t="str">
        <f>IF(B67="","",IFERROR(VLOOKUP(B67,Library!A:C,3,FALSE),""))</f>
        <v/>
      </c>
      <c r="D67" s="8"/>
      <c r="E67" s="7" t="str">
        <f>IF(B67="","",IFERROR(VLOOKUP(B67,Library!A:E,5,FALSE),""))</f>
        <v/>
      </c>
      <c r="F67" s="7" t="str">
        <f>IF(B67="","",IFERROR(VLOOKUP(B67,Library!A:G,7,FALSE),""))</f>
        <v/>
      </c>
      <c r="G67" s="8"/>
      <c r="H67" s="8"/>
      <c r="I67" s="8"/>
      <c r="J67" s="8"/>
    </row>
    <row r="68" spans="1:10" ht="16.2" x14ac:dyDescent="0.25">
      <c r="A68" s="7">
        <v>67</v>
      </c>
      <c r="B68" s="8"/>
      <c r="C68" s="7" t="str">
        <f>IF(B68="","",IFERROR(VLOOKUP(B68,Library!A:C,3,FALSE),""))</f>
        <v/>
      </c>
      <c r="D68" s="8"/>
      <c r="E68" s="7" t="str">
        <f>IF(B68="","",IFERROR(VLOOKUP(B68,Library!A:E,5,FALSE),""))</f>
        <v/>
      </c>
      <c r="F68" s="7" t="str">
        <f>IF(B68="","",IFERROR(VLOOKUP(B68,Library!A:G,7,FALSE),""))</f>
        <v/>
      </c>
      <c r="G68" s="8"/>
      <c r="H68" s="8"/>
      <c r="I68" s="8"/>
      <c r="J68" s="8"/>
    </row>
    <row r="69" spans="1:10" ht="16.2" x14ac:dyDescent="0.25">
      <c r="A69" s="7">
        <v>68</v>
      </c>
      <c r="B69" s="8"/>
      <c r="C69" s="7" t="str">
        <f>IF(B69="","",IFERROR(VLOOKUP(B69,Library!A:C,3,FALSE),""))</f>
        <v/>
      </c>
      <c r="D69" s="8"/>
      <c r="E69" s="7" t="str">
        <f>IF(B69="","",IFERROR(VLOOKUP(B69,Library!A:E,5,FALSE),""))</f>
        <v/>
      </c>
      <c r="F69" s="7" t="str">
        <f>IF(B69="","",IFERROR(VLOOKUP(B69,Library!A:G,7,FALSE),""))</f>
        <v/>
      </c>
      <c r="G69" s="8"/>
      <c r="H69" s="8"/>
      <c r="I69" s="8"/>
      <c r="J69" s="8"/>
    </row>
    <row r="70" spans="1:10" ht="16.2" x14ac:dyDescent="0.25">
      <c r="A70" s="7">
        <v>69</v>
      </c>
      <c r="B70" s="8"/>
      <c r="C70" s="7" t="str">
        <f>IF(B70="","",IFERROR(VLOOKUP(B70,Library!A:C,3,FALSE),""))</f>
        <v/>
      </c>
      <c r="D70" s="8"/>
      <c r="E70" s="7" t="str">
        <f>IF(B70="","",IFERROR(VLOOKUP(B70,Library!A:E,5,FALSE),""))</f>
        <v/>
      </c>
      <c r="F70" s="7" t="str">
        <f>IF(B70="","",IFERROR(VLOOKUP(B70,Library!A:G,7,FALSE),""))</f>
        <v/>
      </c>
      <c r="G70" s="8"/>
      <c r="H70" s="8"/>
      <c r="I70" s="8"/>
      <c r="J70" s="8"/>
    </row>
    <row r="71" spans="1:10" ht="16.2" x14ac:dyDescent="0.25">
      <c r="A71" s="7">
        <v>70</v>
      </c>
      <c r="B71" s="8"/>
      <c r="C71" s="7" t="str">
        <f>IF(B71="","",IFERROR(VLOOKUP(B71,Library!A:C,3,FALSE),""))</f>
        <v/>
      </c>
      <c r="D71" s="8"/>
      <c r="E71" s="7" t="str">
        <f>IF(B71="","",IFERROR(VLOOKUP(B71,Library!A:E,5,FALSE),""))</f>
        <v/>
      </c>
      <c r="F71" s="7" t="str">
        <f>IF(B71="","",IFERROR(VLOOKUP(B71,Library!A:G,7,FALSE),""))</f>
        <v/>
      </c>
      <c r="G71" s="8"/>
      <c r="H71" s="8"/>
      <c r="I71" s="8"/>
      <c r="J71" s="8"/>
    </row>
    <row r="72" spans="1:10" ht="16.2" x14ac:dyDescent="0.25">
      <c r="A72" s="7">
        <v>71</v>
      </c>
      <c r="B72" s="8"/>
      <c r="C72" s="7" t="str">
        <f>IF(B72="","",IFERROR(VLOOKUP(B72,Library!A:C,3,FALSE),""))</f>
        <v/>
      </c>
      <c r="D72" s="8"/>
      <c r="E72" s="7" t="str">
        <f>IF(B72="","",IFERROR(VLOOKUP(B72,Library!A:E,5,FALSE),""))</f>
        <v/>
      </c>
      <c r="F72" s="7" t="str">
        <f>IF(B72="","",IFERROR(VLOOKUP(B72,Library!A:G,7,FALSE),""))</f>
        <v/>
      </c>
      <c r="G72" s="8"/>
      <c r="H72" s="8"/>
      <c r="I72" s="8"/>
      <c r="J72" s="8"/>
    </row>
    <row r="73" spans="1:10" ht="16.2" x14ac:dyDescent="0.25">
      <c r="A73" s="7">
        <v>72</v>
      </c>
      <c r="B73" s="8"/>
      <c r="C73" s="7" t="str">
        <f>IF(B73="","",IFERROR(VLOOKUP(B73,Library!A:C,3,FALSE),""))</f>
        <v/>
      </c>
      <c r="D73" s="8"/>
      <c r="E73" s="7" t="str">
        <f>IF(B73="","",IFERROR(VLOOKUP(B73,Library!A:E,5,FALSE),""))</f>
        <v/>
      </c>
      <c r="F73" s="7" t="str">
        <f>IF(B73="","",IFERROR(VLOOKUP(B73,Library!A:G,7,FALSE),""))</f>
        <v/>
      </c>
      <c r="G73" s="8"/>
      <c r="H73" s="8"/>
      <c r="I73" s="8"/>
      <c r="J73" s="8"/>
    </row>
    <row r="74" spans="1:10" ht="16.2" x14ac:dyDescent="0.25">
      <c r="A74" s="7">
        <v>73</v>
      </c>
      <c r="B74" s="8"/>
      <c r="C74" s="7" t="str">
        <f>IF(B74="","",IFERROR(VLOOKUP(B74,Library!A:C,3,FALSE),""))</f>
        <v/>
      </c>
      <c r="D74" s="8"/>
      <c r="E74" s="7" t="str">
        <f>IF(B74="","",IFERROR(VLOOKUP(B74,Library!A:E,5,FALSE),""))</f>
        <v/>
      </c>
      <c r="F74" s="7" t="str">
        <f>IF(B74="","",IFERROR(VLOOKUP(B74,Library!A:G,7,FALSE),""))</f>
        <v/>
      </c>
      <c r="G74" s="8"/>
      <c r="H74" s="8"/>
      <c r="I74" s="8"/>
      <c r="J74" s="8"/>
    </row>
    <row r="75" spans="1:10" ht="16.2" x14ac:dyDescent="0.25">
      <c r="A75" s="7">
        <v>74</v>
      </c>
      <c r="B75" s="8"/>
      <c r="C75" s="7" t="str">
        <f>IF(B75="","",IFERROR(VLOOKUP(B75,Library!A:C,3,FALSE),""))</f>
        <v/>
      </c>
      <c r="D75" s="8"/>
      <c r="E75" s="7" t="str">
        <f>IF(B75="","",IFERROR(VLOOKUP(B75,Library!A:E,5,FALSE),""))</f>
        <v/>
      </c>
      <c r="F75" s="7" t="str">
        <f>IF(B75="","",IFERROR(VLOOKUP(B75,Library!A:G,7,FALSE),""))</f>
        <v/>
      </c>
      <c r="G75" s="8"/>
      <c r="H75" s="8"/>
      <c r="I75" s="8"/>
      <c r="J75" s="8"/>
    </row>
    <row r="76" spans="1:10" ht="16.2" x14ac:dyDescent="0.25">
      <c r="A76" s="7">
        <v>75</v>
      </c>
      <c r="B76" s="8"/>
      <c r="C76" s="7" t="str">
        <f>IF(B76="","",IFERROR(VLOOKUP(B76,Library!A:C,3,FALSE),""))</f>
        <v/>
      </c>
      <c r="D76" s="8"/>
      <c r="E76" s="7" t="str">
        <f>IF(B76="","",IFERROR(VLOOKUP(B76,Library!A:E,5,FALSE),""))</f>
        <v/>
      </c>
      <c r="F76" s="7" t="str">
        <f>IF(B76="","",IFERROR(VLOOKUP(B76,Library!A:G,7,FALSE),""))</f>
        <v/>
      </c>
      <c r="G76" s="8"/>
      <c r="H76" s="8"/>
      <c r="I76" s="8"/>
      <c r="J76" s="8"/>
    </row>
    <row r="77" spans="1:10" ht="16.2" x14ac:dyDescent="0.25">
      <c r="A77" s="7">
        <v>76</v>
      </c>
      <c r="B77" s="8"/>
      <c r="C77" s="7" t="str">
        <f>IF(B77="","",IFERROR(VLOOKUP(B77,Library!A:C,3,FALSE),""))</f>
        <v/>
      </c>
      <c r="D77" s="8"/>
      <c r="E77" s="7" t="str">
        <f>IF(B77="","",IFERROR(VLOOKUP(B77,Library!A:E,5,FALSE),""))</f>
        <v/>
      </c>
      <c r="F77" s="7" t="str">
        <f>IF(B77="","",IFERROR(VLOOKUP(B77,Library!A:G,7,FALSE),""))</f>
        <v/>
      </c>
      <c r="G77" s="8"/>
      <c r="H77" s="8"/>
      <c r="I77" s="8"/>
      <c r="J77" s="8"/>
    </row>
    <row r="78" spans="1:10" ht="16.2" x14ac:dyDescent="0.25">
      <c r="A78" s="7">
        <v>77</v>
      </c>
      <c r="B78" s="8"/>
      <c r="C78" s="7" t="str">
        <f>IF(B78="","",IFERROR(VLOOKUP(B78,Library!A:C,3,FALSE),""))</f>
        <v/>
      </c>
      <c r="D78" s="8"/>
      <c r="E78" s="7" t="str">
        <f>IF(B78="","",IFERROR(VLOOKUP(B78,Library!A:E,5,FALSE),""))</f>
        <v/>
      </c>
      <c r="F78" s="7" t="str">
        <f>IF(B78="","",IFERROR(VLOOKUP(B78,Library!A:G,7,FALSE),""))</f>
        <v/>
      </c>
      <c r="G78" s="8"/>
      <c r="H78" s="8"/>
      <c r="I78" s="8"/>
      <c r="J78" s="8"/>
    </row>
    <row r="79" spans="1:10" ht="16.2" x14ac:dyDescent="0.25">
      <c r="A79" s="7">
        <v>78</v>
      </c>
      <c r="B79" s="8"/>
      <c r="C79" s="7" t="str">
        <f>IF(B79="","",IFERROR(VLOOKUP(B79,Library!A:C,3,FALSE),""))</f>
        <v/>
      </c>
      <c r="D79" s="8"/>
      <c r="E79" s="7" t="str">
        <f>IF(B79="","",IFERROR(VLOOKUP(B79,Library!A:E,5,FALSE),""))</f>
        <v/>
      </c>
      <c r="F79" s="7" t="str">
        <f>IF(B79="","",IFERROR(VLOOKUP(B79,Library!A:G,7,FALSE),""))</f>
        <v/>
      </c>
      <c r="G79" s="8"/>
      <c r="H79" s="8"/>
      <c r="I79" s="8"/>
      <c r="J79" s="8"/>
    </row>
    <row r="80" spans="1:10" ht="16.2" x14ac:dyDescent="0.25">
      <c r="A80" s="7">
        <v>79</v>
      </c>
      <c r="B80" s="8"/>
      <c r="C80" s="7" t="str">
        <f>IF(B80="","",IFERROR(VLOOKUP(B80,Library!A:C,3,FALSE),""))</f>
        <v/>
      </c>
      <c r="D80" s="8"/>
      <c r="E80" s="7" t="str">
        <f>IF(B80="","",IFERROR(VLOOKUP(B80,Library!A:E,5,FALSE),""))</f>
        <v/>
      </c>
      <c r="F80" s="7" t="str">
        <f>IF(B80="","",IFERROR(VLOOKUP(B80,Library!A:G,7,FALSE),""))</f>
        <v/>
      </c>
      <c r="G80" s="8"/>
      <c r="H80" s="8"/>
      <c r="I80" s="8"/>
      <c r="J80" s="8"/>
    </row>
    <row r="81" spans="1:10" ht="16.2" x14ac:dyDescent="0.25">
      <c r="A81" s="7">
        <v>80</v>
      </c>
      <c r="B81" s="8"/>
      <c r="C81" s="7" t="str">
        <f>IF(B81="","",IFERROR(VLOOKUP(B81,Library!A:C,3,FALSE),""))</f>
        <v/>
      </c>
      <c r="D81" s="8"/>
      <c r="E81" s="7" t="str">
        <f>IF(B81="","",IFERROR(VLOOKUP(B81,Library!A:E,5,FALSE),""))</f>
        <v/>
      </c>
      <c r="F81" s="7" t="str">
        <f>IF(B81="","",IFERROR(VLOOKUP(B81,Library!A:G,7,FALSE),""))</f>
        <v/>
      </c>
      <c r="G81" s="8"/>
      <c r="H81" s="8"/>
      <c r="I81" s="8"/>
      <c r="J81" s="8"/>
    </row>
    <row r="82" spans="1:10" ht="16.2" x14ac:dyDescent="0.25">
      <c r="A82" s="7">
        <v>81</v>
      </c>
      <c r="B82" s="8"/>
      <c r="C82" s="7" t="str">
        <f>IF(B82="","",IFERROR(VLOOKUP(B82,Library!A:C,3,FALSE),""))</f>
        <v/>
      </c>
      <c r="D82" s="8"/>
      <c r="E82" s="7" t="str">
        <f>IF(B82="","",IFERROR(VLOOKUP(B82,Library!A:E,5,FALSE),""))</f>
        <v/>
      </c>
      <c r="F82" s="7" t="str">
        <f>IF(B82="","",IFERROR(VLOOKUP(B82,Library!A:G,7,FALSE),""))</f>
        <v/>
      </c>
      <c r="G82" s="8"/>
      <c r="H82" s="8"/>
      <c r="I82" s="8"/>
      <c r="J82" s="8"/>
    </row>
    <row r="83" spans="1:10" ht="16.2" x14ac:dyDescent="0.25">
      <c r="A83" s="7">
        <v>82</v>
      </c>
      <c r="B83" s="8"/>
      <c r="C83" s="7" t="str">
        <f>IF(B83="","",IFERROR(VLOOKUP(B83,Library!A:C,3,FALSE),""))</f>
        <v/>
      </c>
      <c r="D83" s="8"/>
      <c r="E83" s="7" t="str">
        <f>IF(B83="","",IFERROR(VLOOKUP(B83,Library!A:E,5,FALSE),""))</f>
        <v/>
      </c>
      <c r="F83" s="7" t="str">
        <f>IF(B83="","",IFERROR(VLOOKUP(B83,Library!A:G,7,FALSE),""))</f>
        <v/>
      </c>
      <c r="G83" s="8"/>
      <c r="H83" s="8"/>
      <c r="I83" s="8"/>
      <c r="J83" s="8"/>
    </row>
    <row r="84" spans="1:10" ht="16.2" x14ac:dyDescent="0.25">
      <c r="A84" s="7">
        <v>83</v>
      </c>
      <c r="B84" s="8"/>
      <c r="C84" s="7" t="str">
        <f>IF(B84="","",IFERROR(VLOOKUP(B84,Library!A:C,3,FALSE),""))</f>
        <v/>
      </c>
      <c r="D84" s="8"/>
      <c r="E84" s="7" t="str">
        <f>IF(B84="","",IFERROR(VLOOKUP(B84,Library!A:E,5,FALSE),""))</f>
        <v/>
      </c>
      <c r="F84" s="7" t="str">
        <f>IF(B84="","",IFERROR(VLOOKUP(B84,Library!A:G,7,FALSE),""))</f>
        <v/>
      </c>
      <c r="G84" s="8"/>
      <c r="H84" s="8"/>
      <c r="I84" s="8"/>
      <c r="J84" s="8"/>
    </row>
    <row r="85" spans="1:10" ht="16.2" x14ac:dyDescent="0.25">
      <c r="A85" s="7">
        <v>84</v>
      </c>
      <c r="B85" s="8"/>
      <c r="C85" s="7" t="str">
        <f>IF(B85="","",IFERROR(VLOOKUP(B85,Library!A:C,3,FALSE),""))</f>
        <v/>
      </c>
      <c r="D85" s="8"/>
      <c r="E85" s="7" t="str">
        <f>IF(B85="","",IFERROR(VLOOKUP(B85,Library!A:E,5,FALSE),""))</f>
        <v/>
      </c>
      <c r="F85" s="7" t="str">
        <f>IF(B85="","",IFERROR(VLOOKUP(B85,Library!A:G,7,FALSE),""))</f>
        <v/>
      </c>
      <c r="G85" s="8"/>
      <c r="H85" s="8"/>
      <c r="I85" s="8"/>
      <c r="J85" s="8"/>
    </row>
    <row r="86" spans="1:10" ht="16.2" x14ac:dyDescent="0.25">
      <c r="A86" s="7">
        <v>85</v>
      </c>
      <c r="B86" s="8"/>
      <c r="C86" s="7" t="str">
        <f>IF(B86="","",IFERROR(VLOOKUP(B86,Library!A:C,3,FALSE),""))</f>
        <v/>
      </c>
      <c r="D86" s="8"/>
      <c r="E86" s="7" t="str">
        <f>IF(B86="","",IFERROR(VLOOKUP(B86,Library!A:E,5,FALSE),""))</f>
        <v/>
      </c>
      <c r="F86" s="7" t="str">
        <f>IF(B86="","",IFERROR(VLOOKUP(B86,Library!A:G,7,FALSE),""))</f>
        <v/>
      </c>
      <c r="G86" s="8"/>
      <c r="H86" s="8"/>
      <c r="I86" s="8"/>
      <c r="J86" s="8"/>
    </row>
    <row r="87" spans="1:10" ht="16.2" x14ac:dyDescent="0.25">
      <c r="A87" s="7">
        <v>86</v>
      </c>
      <c r="B87" s="8"/>
      <c r="C87" s="7" t="str">
        <f>IF(B87="","",IFERROR(VLOOKUP(B87,Library!A:C,3,FALSE),""))</f>
        <v/>
      </c>
      <c r="D87" s="8"/>
      <c r="E87" s="7" t="str">
        <f>IF(B87="","",IFERROR(VLOOKUP(B87,Library!A:E,5,FALSE),""))</f>
        <v/>
      </c>
      <c r="F87" s="7" t="str">
        <f>IF(B87="","",IFERROR(VLOOKUP(B87,Library!A:G,7,FALSE),""))</f>
        <v/>
      </c>
      <c r="G87" s="8"/>
      <c r="H87" s="8"/>
      <c r="I87" s="8"/>
      <c r="J87" s="8"/>
    </row>
    <row r="88" spans="1:10" ht="16.2" x14ac:dyDescent="0.25">
      <c r="A88" s="7">
        <v>87</v>
      </c>
      <c r="B88" s="8"/>
      <c r="C88" s="7" t="str">
        <f>IF(B88="","",IFERROR(VLOOKUP(B88,Library!A:C,3,FALSE),""))</f>
        <v/>
      </c>
      <c r="D88" s="8"/>
      <c r="E88" s="7" t="str">
        <f>IF(B88="","",IFERROR(VLOOKUP(B88,Library!A:E,5,FALSE),""))</f>
        <v/>
      </c>
      <c r="F88" s="7" t="str">
        <f>IF(B88="","",IFERROR(VLOOKUP(B88,Library!A:G,7,FALSE),""))</f>
        <v/>
      </c>
      <c r="G88" s="8"/>
      <c r="H88" s="8"/>
      <c r="I88" s="8"/>
      <c r="J88" s="8"/>
    </row>
    <row r="89" spans="1:10" ht="16.2" x14ac:dyDescent="0.25">
      <c r="A89" s="7">
        <v>88</v>
      </c>
      <c r="B89" s="8"/>
      <c r="C89" s="7" t="str">
        <f>IF(B89="","",IFERROR(VLOOKUP(B89,Library!A:C,3,FALSE),""))</f>
        <v/>
      </c>
      <c r="D89" s="8"/>
      <c r="E89" s="7" t="str">
        <f>IF(B89="","",IFERROR(VLOOKUP(B89,Library!A:E,5,FALSE),""))</f>
        <v/>
      </c>
      <c r="F89" s="7" t="str">
        <f>IF(B89="","",IFERROR(VLOOKUP(B89,Library!A:G,7,FALSE),""))</f>
        <v/>
      </c>
      <c r="G89" s="8"/>
      <c r="H89" s="8"/>
      <c r="I89" s="8"/>
      <c r="J89" s="8"/>
    </row>
    <row r="90" spans="1:10" ht="16.2" x14ac:dyDescent="0.25">
      <c r="A90" s="7">
        <v>89</v>
      </c>
      <c r="B90" s="8"/>
      <c r="C90" s="7" t="str">
        <f>IF(B90="","",IFERROR(VLOOKUP(B90,Library!A:C,3,FALSE),""))</f>
        <v/>
      </c>
      <c r="D90" s="8"/>
      <c r="E90" s="7" t="str">
        <f>IF(B90="","",IFERROR(VLOOKUP(B90,Library!A:E,5,FALSE),""))</f>
        <v/>
      </c>
      <c r="F90" s="7" t="str">
        <f>IF(B90="","",IFERROR(VLOOKUP(B90,Library!A:G,7,FALSE),""))</f>
        <v/>
      </c>
      <c r="G90" s="8"/>
      <c r="H90" s="8"/>
      <c r="I90" s="8"/>
      <c r="J90" s="8"/>
    </row>
    <row r="91" spans="1:10" ht="16.2" x14ac:dyDescent="0.25">
      <c r="A91" s="7">
        <v>90</v>
      </c>
      <c r="B91" s="8"/>
      <c r="C91" s="7" t="str">
        <f>IF(B91="","",IFERROR(VLOOKUP(B91,Library!A:C,3,FALSE),""))</f>
        <v/>
      </c>
      <c r="D91" s="8"/>
      <c r="E91" s="7" t="str">
        <f>IF(B91="","",IFERROR(VLOOKUP(B91,Library!A:E,5,FALSE),""))</f>
        <v/>
      </c>
      <c r="F91" s="7" t="str">
        <f>IF(B91="","",IFERROR(VLOOKUP(B91,Library!A:G,7,FALSE),""))</f>
        <v/>
      </c>
      <c r="G91" s="8"/>
      <c r="H91" s="8"/>
      <c r="I91" s="8"/>
      <c r="J91" s="8"/>
    </row>
    <row r="92" spans="1:10" ht="16.2" x14ac:dyDescent="0.25">
      <c r="A92" s="7">
        <v>91</v>
      </c>
      <c r="B92" s="8"/>
      <c r="C92" s="7" t="str">
        <f>IF(B92="","",IFERROR(VLOOKUP(B92,Library!A:C,3,FALSE),""))</f>
        <v/>
      </c>
      <c r="D92" s="8"/>
      <c r="E92" s="7" t="str">
        <f>IF(B92="","",IFERROR(VLOOKUP(B92,Library!A:E,5,FALSE),""))</f>
        <v/>
      </c>
      <c r="F92" s="7" t="str">
        <f>IF(B92="","",IFERROR(VLOOKUP(B92,Library!A:G,7,FALSE),""))</f>
        <v/>
      </c>
      <c r="G92" s="8"/>
      <c r="H92" s="8"/>
      <c r="I92" s="8"/>
      <c r="J92" s="8"/>
    </row>
    <row r="93" spans="1:10" ht="16.2" x14ac:dyDescent="0.25">
      <c r="A93" s="7">
        <v>92</v>
      </c>
      <c r="B93" s="8"/>
      <c r="C93" s="7" t="str">
        <f>IF(B93="","",IFERROR(VLOOKUP(B93,Library!A:C,3,FALSE),""))</f>
        <v/>
      </c>
      <c r="D93" s="8"/>
      <c r="E93" s="7" t="str">
        <f>IF(B93="","",IFERROR(VLOOKUP(B93,Library!A:E,5,FALSE),""))</f>
        <v/>
      </c>
      <c r="F93" s="7" t="str">
        <f>IF(B93="","",IFERROR(VLOOKUP(B93,Library!A:G,7,FALSE),""))</f>
        <v/>
      </c>
      <c r="G93" s="8"/>
      <c r="H93" s="8"/>
      <c r="I93" s="8"/>
      <c r="J93" s="8"/>
    </row>
    <row r="94" spans="1:10" ht="16.2" x14ac:dyDescent="0.25">
      <c r="A94" s="7">
        <v>93</v>
      </c>
      <c r="B94" s="8"/>
      <c r="C94" s="7" t="str">
        <f>IF(B94="","",IFERROR(VLOOKUP(B94,Library!A:C,3,FALSE),""))</f>
        <v/>
      </c>
      <c r="D94" s="8"/>
      <c r="E94" s="7" t="str">
        <f>IF(B94="","",IFERROR(VLOOKUP(B94,Library!A:E,5,FALSE),""))</f>
        <v/>
      </c>
      <c r="F94" s="7" t="str">
        <f>IF(B94="","",IFERROR(VLOOKUP(B94,Library!A:G,7,FALSE),""))</f>
        <v/>
      </c>
      <c r="G94" s="8"/>
      <c r="H94" s="8"/>
      <c r="I94" s="8"/>
      <c r="J94" s="8"/>
    </row>
    <row r="95" spans="1:10" ht="16.2" x14ac:dyDescent="0.25">
      <c r="A95" s="7">
        <v>94</v>
      </c>
      <c r="B95" s="8"/>
      <c r="C95" s="7" t="str">
        <f>IF(B95="","",IFERROR(VLOOKUP(B95,Library!A:C,3,FALSE),""))</f>
        <v/>
      </c>
      <c r="D95" s="8"/>
      <c r="E95" s="7" t="str">
        <f>IF(B95="","",IFERROR(VLOOKUP(B95,Library!A:E,5,FALSE),""))</f>
        <v/>
      </c>
      <c r="F95" s="7" t="str">
        <f>IF(B95="","",IFERROR(VLOOKUP(B95,Library!A:G,7,FALSE),""))</f>
        <v/>
      </c>
      <c r="G95" s="8"/>
      <c r="H95" s="8"/>
      <c r="I95" s="8"/>
      <c r="J95" s="8"/>
    </row>
    <row r="96" spans="1:10" ht="16.2" x14ac:dyDescent="0.25">
      <c r="A96" s="7">
        <v>95</v>
      </c>
      <c r="B96" s="8"/>
      <c r="C96" s="7" t="str">
        <f>IF(B96="","",IFERROR(VLOOKUP(B96,Library!A:C,3,FALSE),""))</f>
        <v/>
      </c>
      <c r="D96" s="8"/>
      <c r="E96" s="7" t="str">
        <f>IF(B96="","",IFERROR(VLOOKUP(B96,Library!A:E,5,FALSE),""))</f>
        <v/>
      </c>
      <c r="F96" s="7" t="str">
        <f>IF(B96="","",IFERROR(VLOOKUP(B96,Library!A:G,7,FALSE),""))</f>
        <v/>
      </c>
      <c r="G96" s="8"/>
      <c r="H96" s="8"/>
      <c r="I96" s="8"/>
      <c r="J96" s="8"/>
    </row>
    <row r="97" spans="1:10" ht="16.2" x14ac:dyDescent="0.25">
      <c r="A97" s="7">
        <v>96</v>
      </c>
      <c r="B97" s="8"/>
      <c r="C97" s="7" t="str">
        <f>IF(B97="","",IFERROR(VLOOKUP(B97,Library!A:C,3,FALSE),""))</f>
        <v/>
      </c>
      <c r="D97" s="8"/>
      <c r="E97" s="7" t="str">
        <f>IF(B97="","",IFERROR(VLOOKUP(B97,Library!A:E,5,FALSE),""))</f>
        <v/>
      </c>
      <c r="F97" s="7" t="str">
        <f>IF(B97="","",IFERROR(VLOOKUP(B97,Library!A:G,7,FALSE),""))</f>
        <v/>
      </c>
      <c r="G97" s="8"/>
      <c r="H97" s="8"/>
      <c r="I97" s="8"/>
      <c r="J97" s="8"/>
    </row>
    <row r="98" spans="1:10" ht="16.2" x14ac:dyDescent="0.25">
      <c r="A98" s="7">
        <v>97</v>
      </c>
      <c r="B98" s="8"/>
      <c r="C98" s="7" t="str">
        <f>IF(B98="","",IFERROR(VLOOKUP(B98,Library!A:C,3,FALSE),""))</f>
        <v/>
      </c>
      <c r="D98" s="8"/>
      <c r="E98" s="7" t="str">
        <f>IF(B98="","",IFERROR(VLOOKUP(B98,Library!A:E,5,FALSE),""))</f>
        <v/>
      </c>
      <c r="F98" s="7" t="str">
        <f>IF(B98="","",IFERROR(VLOOKUP(B98,Library!A:G,7,FALSE),""))</f>
        <v/>
      </c>
      <c r="G98" s="8"/>
      <c r="H98" s="8"/>
      <c r="I98" s="8"/>
      <c r="J98" s="8"/>
    </row>
    <row r="99" spans="1:10" ht="16.2" x14ac:dyDescent="0.25">
      <c r="A99" s="7">
        <v>98</v>
      </c>
      <c r="B99" s="8"/>
      <c r="C99" s="7" t="str">
        <f>IF(B99="","",IFERROR(VLOOKUP(B99,Library!A:C,3,FALSE),""))</f>
        <v/>
      </c>
      <c r="D99" s="8"/>
      <c r="E99" s="7" t="str">
        <f>IF(B99="","",IFERROR(VLOOKUP(B99,Library!A:E,5,FALSE),""))</f>
        <v/>
      </c>
      <c r="F99" s="7" t="str">
        <f>IF(B99="","",IFERROR(VLOOKUP(B99,Library!A:G,7,FALSE),""))</f>
        <v/>
      </c>
      <c r="G99" s="8"/>
      <c r="H99" s="8"/>
      <c r="I99" s="8"/>
      <c r="J99" s="8"/>
    </row>
    <row r="100" spans="1:10" ht="16.2" x14ac:dyDescent="0.25">
      <c r="A100" s="7">
        <v>99</v>
      </c>
      <c r="B100" s="8"/>
      <c r="C100" s="7" t="str">
        <f>IF(B100="","",IFERROR(VLOOKUP(B100,Library!A:C,3,FALSE),""))</f>
        <v/>
      </c>
      <c r="D100" s="8"/>
      <c r="E100" s="7" t="str">
        <f>IF(B100="","",IFERROR(VLOOKUP(B100,Library!A:E,5,FALSE),""))</f>
        <v/>
      </c>
      <c r="F100" s="7" t="str">
        <f>IF(B100="","",IFERROR(VLOOKUP(B100,Library!A:G,7,FALSE),""))</f>
        <v/>
      </c>
      <c r="G100" s="8"/>
      <c r="H100" s="8"/>
      <c r="I100" s="8"/>
      <c r="J100" s="8"/>
    </row>
    <row r="101" spans="1:10" ht="16.2" x14ac:dyDescent="0.25">
      <c r="A101" s="7">
        <v>100</v>
      </c>
      <c r="B101" s="8"/>
      <c r="C101" s="7" t="str">
        <f>IF(B101="","",IFERROR(VLOOKUP(B101,Library!A:C,3,FALSE),""))</f>
        <v/>
      </c>
      <c r="D101" s="8"/>
      <c r="E101" s="7" t="str">
        <f>IF(B101="","",IFERROR(VLOOKUP(B101,Library!A:E,5,FALSE),""))</f>
        <v/>
      </c>
      <c r="F101" s="7" t="str">
        <f>IF(B101="","",IFERROR(VLOOKUP(B101,Library!A:G,7,FALSE),""))</f>
        <v/>
      </c>
      <c r="G101" s="8"/>
      <c r="H101" s="8"/>
      <c r="I101" s="8"/>
      <c r="J101" s="8"/>
    </row>
    <row r="102" spans="1:10" ht="16.2" x14ac:dyDescent="0.25">
      <c r="A102" s="7">
        <v>101</v>
      </c>
      <c r="B102" s="8"/>
      <c r="C102" s="7" t="str">
        <f>IF(B102="","",IFERROR(VLOOKUP(B102,Library!A:C,3,FALSE),""))</f>
        <v/>
      </c>
      <c r="D102" s="8"/>
      <c r="E102" s="7" t="str">
        <f>IF(B102="","",IFERROR(VLOOKUP(B102,Library!A:E,5,FALSE),""))</f>
        <v/>
      </c>
      <c r="F102" s="7" t="str">
        <f>IF(B102="","",IFERROR(VLOOKUP(B102,Library!A:G,7,FALSE),""))</f>
        <v/>
      </c>
      <c r="G102" s="8"/>
      <c r="H102" s="8"/>
      <c r="I102" s="8"/>
      <c r="J102" s="8"/>
    </row>
    <row r="103" spans="1:10" ht="16.2" x14ac:dyDescent="0.25">
      <c r="A103" s="7">
        <v>102</v>
      </c>
      <c r="B103" s="8"/>
      <c r="C103" s="7" t="str">
        <f>IF(B103="","",IFERROR(VLOOKUP(B103,Library!A:C,3,FALSE),""))</f>
        <v/>
      </c>
      <c r="D103" s="8"/>
      <c r="E103" s="7" t="str">
        <f>IF(B103="","",IFERROR(VLOOKUP(B103,Library!A:E,5,FALSE),""))</f>
        <v/>
      </c>
      <c r="F103" s="7" t="str">
        <f>IF(B103="","",IFERROR(VLOOKUP(B103,Library!A:G,7,FALSE),""))</f>
        <v/>
      </c>
      <c r="G103" s="8"/>
      <c r="H103" s="8"/>
      <c r="I103" s="8"/>
      <c r="J103" s="8"/>
    </row>
    <row r="104" spans="1:10" ht="16.2" x14ac:dyDescent="0.25">
      <c r="A104" s="7">
        <v>103</v>
      </c>
      <c r="B104" s="8"/>
      <c r="C104" s="7" t="str">
        <f>IF(B104="","",IFERROR(VLOOKUP(B104,Library!A:C,3,FALSE),""))</f>
        <v/>
      </c>
      <c r="D104" s="8"/>
      <c r="E104" s="7" t="str">
        <f>IF(B104="","",IFERROR(VLOOKUP(B104,Library!A:E,5,FALSE),""))</f>
        <v/>
      </c>
      <c r="F104" s="7" t="str">
        <f>IF(B104="","",IFERROR(VLOOKUP(B104,Library!A:G,7,FALSE),""))</f>
        <v/>
      </c>
      <c r="G104" s="8"/>
      <c r="H104" s="8"/>
      <c r="I104" s="8"/>
      <c r="J104" s="8"/>
    </row>
    <row r="105" spans="1:10" ht="16.2" x14ac:dyDescent="0.25">
      <c r="A105" s="7">
        <v>104</v>
      </c>
      <c r="B105" s="8"/>
      <c r="C105" s="7" t="str">
        <f>IF(B105="","",IFERROR(VLOOKUP(B105,Library!A:C,3,FALSE),""))</f>
        <v/>
      </c>
      <c r="D105" s="8"/>
      <c r="E105" s="7" t="str">
        <f>IF(B105="","",IFERROR(VLOOKUP(B105,Library!A:E,5,FALSE),""))</f>
        <v/>
      </c>
      <c r="F105" s="7" t="str">
        <f>IF(B105="","",IFERROR(VLOOKUP(B105,Library!A:G,7,FALSE),""))</f>
        <v/>
      </c>
      <c r="G105" s="8"/>
      <c r="H105" s="8"/>
      <c r="I105" s="8"/>
      <c r="J105" s="8"/>
    </row>
    <row r="106" spans="1:10" ht="16.2" x14ac:dyDescent="0.25">
      <c r="A106" s="7">
        <v>105</v>
      </c>
      <c r="B106" s="8"/>
      <c r="C106" s="7" t="str">
        <f>IF(B106="","",IFERROR(VLOOKUP(B106,Library!A:C,3,FALSE),""))</f>
        <v/>
      </c>
      <c r="D106" s="8"/>
      <c r="E106" s="7" t="str">
        <f>IF(B106="","",IFERROR(VLOOKUP(B106,Library!A:E,5,FALSE),""))</f>
        <v/>
      </c>
      <c r="F106" s="7" t="str">
        <f>IF(B106="","",IFERROR(VLOOKUP(B106,Library!A:G,7,FALSE),""))</f>
        <v/>
      </c>
      <c r="G106" s="8"/>
      <c r="H106" s="8"/>
      <c r="I106" s="8"/>
      <c r="J106" s="8"/>
    </row>
    <row r="107" spans="1:10" ht="16.2" x14ac:dyDescent="0.25">
      <c r="A107" s="7">
        <v>106</v>
      </c>
      <c r="B107" s="8"/>
      <c r="C107" s="7" t="str">
        <f>IF(B107="","",IFERROR(VLOOKUP(B107,Library!A:C,3,FALSE),""))</f>
        <v/>
      </c>
      <c r="D107" s="8"/>
      <c r="E107" s="7" t="str">
        <f>IF(B107="","",IFERROR(VLOOKUP(B107,Library!A:E,5,FALSE),""))</f>
        <v/>
      </c>
      <c r="F107" s="7" t="str">
        <f>IF(B107="","",IFERROR(VLOOKUP(B107,Library!A:G,7,FALSE),""))</f>
        <v/>
      </c>
      <c r="G107" s="8"/>
      <c r="H107" s="8"/>
      <c r="I107" s="8"/>
      <c r="J107" s="8"/>
    </row>
    <row r="108" spans="1:10" ht="16.2" x14ac:dyDescent="0.25">
      <c r="A108" s="7">
        <v>107</v>
      </c>
      <c r="B108" s="8"/>
      <c r="C108" s="7" t="str">
        <f>IF(B108="","",IFERROR(VLOOKUP(B108,Library!A:C,3,FALSE),""))</f>
        <v/>
      </c>
      <c r="D108" s="8"/>
      <c r="E108" s="7" t="str">
        <f>IF(B108="","",IFERROR(VLOOKUP(B108,Library!A:E,5,FALSE),""))</f>
        <v/>
      </c>
      <c r="F108" s="7" t="str">
        <f>IF(B108="","",IFERROR(VLOOKUP(B108,Library!A:G,7,FALSE),""))</f>
        <v/>
      </c>
      <c r="G108" s="8"/>
      <c r="H108" s="8"/>
      <c r="I108" s="8"/>
      <c r="J108" s="8"/>
    </row>
    <row r="109" spans="1:10" ht="16.2" x14ac:dyDescent="0.25">
      <c r="A109" s="7">
        <v>108</v>
      </c>
      <c r="B109" s="8"/>
      <c r="C109" s="7" t="str">
        <f>IF(B109="","",IFERROR(VLOOKUP(B109,Library!A:C,3,FALSE),""))</f>
        <v/>
      </c>
      <c r="D109" s="8"/>
      <c r="E109" s="7" t="str">
        <f>IF(B109="","",IFERROR(VLOOKUP(B109,Library!A:E,5,FALSE),""))</f>
        <v/>
      </c>
      <c r="F109" s="7" t="str">
        <f>IF(B109="","",IFERROR(VLOOKUP(B109,Library!A:G,7,FALSE),""))</f>
        <v/>
      </c>
      <c r="G109" s="8"/>
      <c r="H109" s="8"/>
      <c r="I109" s="8"/>
      <c r="J109" s="8"/>
    </row>
    <row r="110" spans="1:10" ht="16.2" x14ac:dyDescent="0.25">
      <c r="A110" s="7">
        <v>109</v>
      </c>
      <c r="B110" s="8"/>
      <c r="C110" s="7" t="str">
        <f>IF(B110="","",IFERROR(VLOOKUP(B110,Library!A:C,3,FALSE),""))</f>
        <v/>
      </c>
      <c r="D110" s="8"/>
      <c r="E110" s="7" t="str">
        <f>IF(B110="","",IFERROR(VLOOKUP(B110,Library!A:E,5,FALSE),""))</f>
        <v/>
      </c>
      <c r="F110" s="7" t="str">
        <f>IF(B110="","",IFERROR(VLOOKUP(B110,Library!A:G,7,FALSE),""))</f>
        <v/>
      </c>
      <c r="G110" s="8"/>
      <c r="H110" s="8"/>
      <c r="I110" s="8"/>
      <c r="J110" s="8"/>
    </row>
    <row r="111" spans="1:10" ht="16.2" x14ac:dyDescent="0.25">
      <c r="A111" s="7">
        <v>110</v>
      </c>
      <c r="B111" s="8"/>
      <c r="C111" s="7" t="str">
        <f>IF(B111="","",IFERROR(VLOOKUP(B111,Library!A:C,3,FALSE),""))</f>
        <v/>
      </c>
      <c r="D111" s="8"/>
      <c r="E111" s="7" t="str">
        <f>IF(B111="","",IFERROR(VLOOKUP(B111,Library!A:E,5,FALSE),""))</f>
        <v/>
      </c>
      <c r="F111" s="7" t="str">
        <f>IF(B111="","",IFERROR(VLOOKUP(B111,Library!A:G,7,FALSE),""))</f>
        <v/>
      </c>
      <c r="G111" s="8"/>
      <c r="H111" s="8"/>
      <c r="I111" s="8"/>
      <c r="J111" s="8"/>
    </row>
    <row r="112" spans="1:10" ht="16.2" x14ac:dyDescent="0.25">
      <c r="A112" s="7">
        <v>111</v>
      </c>
      <c r="B112" s="8"/>
      <c r="C112" s="7" t="str">
        <f>IF(B112="","",IFERROR(VLOOKUP(B112,Library!A:C,3,FALSE),""))</f>
        <v/>
      </c>
      <c r="D112" s="8"/>
      <c r="E112" s="7" t="str">
        <f>IF(B112="","",IFERROR(VLOOKUP(B112,Library!A:E,5,FALSE),""))</f>
        <v/>
      </c>
      <c r="F112" s="7" t="str">
        <f>IF(B112="","",IFERROR(VLOOKUP(B112,Library!A:G,7,FALSE),""))</f>
        <v/>
      </c>
      <c r="G112" s="8"/>
      <c r="H112" s="8"/>
      <c r="I112" s="8"/>
      <c r="J112" s="8"/>
    </row>
    <row r="113" spans="1:10" ht="16.2" x14ac:dyDescent="0.25">
      <c r="A113" s="7">
        <v>112</v>
      </c>
      <c r="B113" s="8"/>
      <c r="C113" s="7" t="str">
        <f>IF(B113="","",IFERROR(VLOOKUP(B113,Library!A:C,3,FALSE),""))</f>
        <v/>
      </c>
      <c r="D113" s="8"/>
      <c r="E113" s="7" t="str">
        <f>IF(B113="","",IFERROR(VLOOKUP(B113,Library!A:E,5,FALSE),""))</f>
        <v/>
      </c>
      <c r="F113" s="7" t="str">
        <f>IF(B113="","",IFERROR(VLOOKUP(B113,Library!A:G,7,FALSE),""))</f>
        <v/>
      </c>
      <c r="G113" s="8"/>
      <c r="H113" s="8"/>
      <c r="I113" s="8"/>
      <c r="J113" s="8"/>
    </row>
    <row r="114" spans="1:10" ht="16.2" x14ac:dyDescent="0.25">
      <c r="A114" s="7">
        <v>113</v>
      </c>
      <c r="B114" s="8"/>
      <c r="C114" s="7" t="str">
        <f>IF(B114="","",IFERROR(VLOOKUP(B114,Library!A:C,3,FALSE),""))</f>
        <v/>
      </c>
      <c r="D114" s="8"/>
      <c r="E114" s="7" t="str">
        <f>IF(B114="","",IFERROR(VLOOKUP(B114,Library!A:E,5,FALSE),""))</f>
        <v/>
      </c>
      <c r="F114" s="7" t="str">
        <f>IF(B114="","",IFERROR(VLOOKUP(B114,Library!A:G,7,FALSE),""))</f>
        <v/>
      </c>
      <c r="G114" s="8"/>
      <c r="H114" s="8"/>
      <c r="I114" s="8"/>
      <c r="J114" s="8"/>
    </row>
    <row r="115" spans="1:10" ht="16.2" x14ac:dyDescent="0.25">
      <c r="A115" s="7">
        <v>114</v>
      </c>
      <c r="B115" s="8"/>
      <c r="C115" s="7" t="str">
        <f>IF(B115="","",IFERROR(VLOOKUP(B115,Library!A:C,3,FALSE),""))</f>
        <v/>
      </c>
      <c r="D115" s="8"/>
      <c r="E115" s="7" t="str">
        <f>IF(B115="","",IFERROR(VLOOKUP(B115,Library!A:E,5,FALSE),""))</f>
        <v/>
      </c>
      <c r="F115" s="7" t="str">
        <f>IF(B115="","",IFERROR(VLOOKUP(B115,Library!A:G,7,FALSE),""))</f>
        <v/>
      </c>
      <c r="G115" s="8"/>
      <c r="H115" s="8"/>
      <c r="I115" s="8"/>
      <c r="J115" s="8"/>
    </row>
    <row r="116" spans="1:10" ht="16.2" x14ac:dyDescent="0.25">
      <c r="A116" s="7">
        <v>115</v>
      </c>
      <c r="B116" s="8"/>
      <c r="C116" s="7" t="str">
        <f>IF(B116="","",IFERROR(VLOOKUP(B116,Library!A:C,3,FALSE),""))</f>
        <v/>
      </c>
      <c r="D116" s="8"/>
      <c r="E116" s="7" t="str">
        <f>IF(B116="","",IFERROR(VLOOKUP(B116,Library!A:E,5,FALSE),""))</f>
        <v/>
      </c>
      <c r="F116" s="7" t="str">
        <f>IF(B116="","",IFERROR(VLOOKUP(B116,Library!A:G,7,FALSE),""))</f>
        <v/>
      </c>
      <c r="G116" s="8"/>
      <c r="H116" s="8"/>
      <c r="I116" s="8"/>
      <c r="J116" s="8"/>
    </row>
    <row r="117" spans="1:10" ht="16.2" x14ac:dyDescent="0.25">
      <c r="A117" s="7">
        <v>116</v>
      </c>
      <c r="B117" s="8"/>
      <c r="C117" s="7" t="str">
        <f>IF(B117="","",IFERROR(VLOOKUP(B117,Library!A:C,3,FALSE),""))</f>
        <v/>
      </c>
      <c r="D117" s="8"/>
      <c r="E117" s="7" t="str">
        <f>IF(B117="","",IFERROR(VLOOKUP(B117,Library!A:E,5,FALSE),""))</f>
        <v/>
      </c>
      <c r="F117" s="7" t="str">
        <f>IF(B117="","",IFERROR(VLOOKUP(B117,Library!A:G,7,FALSE),""))</f>
        <v/>
      </c>
      <c r="G117" s="8"/>
      <c r="H117" s="8"/>
      <c r="I117" s="8"/>
      <c r="J117" s="8"/>
    </row>
    <row r="118" spans="1:10" ht="16.2" x14ac:dyDescent="0.25">
      <c r="A118" s="7">
        <v>117</v>
      </c>
      <c r="B118" s="8"/>
      <c r="C118" s="7" t="str">
        <f>IF(B118="","",IFERROR(VLOOKUP(B118,Library!A:C,3,FALSE),""))</f>
        <v/>
      </c>
      <c r="D118" s="8"/>
      <c r="E118" s="7" t="str">
        <f>IF(B118="","",IFERROR(VLOOKUP(B118,Library!A:E,5,FALSE),""))</f>
        <v/>
      </c>
      <c r="F118" s="7" t="str">
        <f>IF(B118="","",IFERROR(VLOOKUP(B118,Library!A:G,7,FALSE),""))</f>
        <v/>
      </c>
      <c r="G118" s="8"/>
      <c r="H118" s="8"/>
      <c r="I118" s="8"/>
      <c r="J118" s="8"/>
    </row>
    <row r="119" spans="1:10" ht="16.2" x14ac:dyDescent="0.25">
      <c r="A119" s="7">
        <v>118</v>
      </c>
      <c r="B119" s="8"/>
      <c r="C119" s="7" t="str">
        <f>IF(B119="","",IFERROR(VLOOKUP(B119,Library!A:C,3,FALSE),""))</f>
        <v/>
      </c>
      <c r="D119" s="8"/>
      <c r="E119" s="7" t="str">
        <f>IF(B119="","",IFERROR(VLOOKUP(B119,Library!A:E,5,FALSE),""))</f>
        <v/>
      </c>
      <c r="F119" s="7" t="str">
        <f>IF(B119="","",IFERROR(VLOOKUP(B119,Library!A:G,7,FALSE),""))</f>
        <v/>
      </c>
      <c r="G119" s="8"/>
      <c r="H119" s="8"/>
      <c r="I119" s="8"/>
      <c r="J119" s="8"/>
    </row>
    <row r="120" spans="1:10" ht="16.2" x14ac:dyDescent="0.25">
      <c r="A120" s="7">
        <v>119</v>
      </c>
      <c r="B120" s="8"/>
      <c r="C120" s="7" t="str">
        <f>IF(B120="","",IFERROR(VLOOKUP(B120,Library!A:C,3,FALSE),""))</f>
        <v/>
      </c>
      <c r="D120" s="8"/>
      <c r="E120" s="7" t="str">
        <f>IF(B120="","",IFERROR(VLOOKUP(B120,Library!A:E,5,FALSE),""))</f>
        <v/>
      </c>
      <c r="F120" s="7" t="str">
        <f>IF(B120="","",IFERROR(VLOOKUP(B120,Library!A:G,7,FALSE),""))</f>
        <v/>
      </c>
      <c r="G120" s="8"/>
      <c r="H120" s="8"/>
      <c r="I120" s="8"/>
      <c r="J120" s="8"/>
    </row>
    <row r="121" spans="1:10" ht="16.2" x14ac:dyDescent="0.25">
      <c r="A121" s="7">
        <v>120</v>
      </c>
      <c r="B121" s="8"/>
      <c r="C121" s="7" t="str">
        <f>IF(B121="","",IFERROR(VLOOKUP(B121,Library!A:C,3,FALSE),""))</f>
        <v/>
      </c>
      <c r="D121" s="8"/>
      <c r="E121" s="7" t="str">
        <f>IF(B121="","",IFERROR(VLOOKUP(B121,Library!A:E,5,FALSE),""))</f>
        <v/>
      </c>
      <c r="F121" s="7" t="str">
        <f>IF(B121="","",IFERROR(VLOOKUP(B121,Library!A:G,7,FALSE),""))</f>
        <v/>
      </c>
      <c r="G121" s="8"/>
      <c r="H121" s="8"/>
      <c r="I121" s="8"/>
      <c r="J121" s="8"/>
    </row>
    <row r="122" spans="1:10" ht="16.2" x14ac:dyDescent="0.25">
      <c r="A122" s="7">
        <v>121</v>
      </c>
      <c r="B122" s="8"/>
      <c r="C122" s="7" t="str">
        <f>IF(B122="","",IFERROR(VLOOKUP(B122,Library!A:C,3,FALSE),""))</f>
        <v/>
      </c>
      <c r="D122" s="8"/>
      <c r="E122" s="7" t="str">
        <f>IF(B122="","",IFERROR(VLOOKUP(B122,Library!A:E,5,FALSE),""))</f>
        <v/>
      </c>
      <c r="F122" s="7" t="str">
        <f>IF(B122="","",IFERROR(VLOOKUP(B122,Library!A:G,7,FALSE),""))</f>
        <v/>
      </c>
      <c r="G122" s="8"/>
      <c r="H122" s="8"/>
      <c r="I122" s="8"/>
      <c r="J122" s="8"/>
    </row>
    <row r="123" spans="1:10" ht="16.2" x14ac:dyDescent="0.25">
      <c r="A123" s="7">
        <v>122</v>
      </c>
      <c r="B123" s="8"/>
      <c r="C123" s="7" t="str">
        <f>IF(B123="","",IFERROR(VLOOKUP(B123,Library!A:C,3,FALSE),""))</f>
        <v/>
      </c>
      <c r="D123" s="8"/>
      <c r="E123" s="7" t="str">
        <f>IF(B123="","",IFERROR(VLOOKUP(B123,Library!A:E,5,FALSE),""))</f>
        <v/>
      </c>
      <c r="F123" s="7" t="str">
        <f>IF(B123="","",IFERROR(VLOOKUP(B123,Library!A:G,7,FALSE),""))</f>
        <v/>
      </c>
      <c r="G123" s="8"/>
      <c r="H123" s="8"/>
      <c r="I123" s="8"/>
      <c r="J123" s="8"/>
    </row>
    <row r="124" spans="1:10" ht="16.2" x14ac:dyDescent="0.25">
      <c r="A124" s="7">
        <v>123</v>
      </c>
      <c r="B124" s="8"/>
      <c r="C124" s="7" t="str">
        <f>IF(B124="","",IFERROR(VLOOKUP(B124,Library!A:C,3,FALSE),""))</f>
        <v/>
      </c>
      <c r="D124" s="8"/>
      <c r="E124" s="7" t="str">
        <f>IF(B124="","",IFERROR(VLOOKUP(B124,Library!A:E,5,FALSE),""))</f>
        <v/>
      </c>
      <c r="F124" s="7" t="str">
        <f>IF(B124="","",IFERROR(VLOOKUP(B124,Library!A:G,7,FALSE),""))</f>
        <v/>
      </c>
      <c r="G124" s="8"/>
      <c r="H124" s="8"/>
      <c r="I124" s="8"/>
      <c r="J124" s="8"/>
    </row>
    <row r="125" spans="1:10" ht="16.2" x14ac:dyDescent="0.25">
      <c r="A125" s="7">
        <v>124</v>
      </c>
      <c r="B125" s="8"/>
      <c r="C125" s="7" t="str">
        <f>IF(B125="","",IFERROR(VLOOKUP(B125,Library!A:C,3,FALSE),""))</f>
        <v/>
      </c>
      <c r="D125" s="8"/>
      <c r="E125" s="7" t="str">
        <f>IF(B125="","",IFERROR(VLOOKUP(B125,Library!A:E,5,FALSE),""))</f>
        <v/>
      </c>
      <c r="F125" s="7" t="str">
        <f>IF(B125="","",IFERROR(VLOOKUP(B125,Library!A:G,7,FALSE),""))</f>
        <v/>
      </c>
      <c r="G125" s="8"/>
      <c r="H125" s="8"/>
      <c r="I125" s="8"/>
      <c r="J125" s="8"/>
    </row>
    <row r="126" spans="1:10" ht="16.2" x14ac:dyDescent="0.25">
      <c r="A126" s="7">
        <v>125</v>
      </c>
      <c r="B126" s="8"/>
      <c r="C126" s="7" t="str">
        <f>IF(B126="","",IFERROR(VLOOKUP(B126,Library!A:C,3,FALSE),""))</f>
        <v/>
      </c>
      <c r="D126" s="8"/>
      <c r="E126" s="7" t="str">
        <f>IF(B126="","",IFERROR(VLOOKUP(B126,Library!A:E,5,FALSE),""))</f>
        <v/>
      </c>
      <c r="F126" s="7" t="str">
        <f>IF(B126="","",IFERROR(VLOOKUP(B126,Library!A:G,7,FALSE),""))</f>
        <v/>
      </c>
      <c r="G126" s="8"/>
      <c r="H126" s="8"/>
      <c r="I126" s="8"/>
      <c r="J126" s="8"/>
    </row>
    <row r="127" spans="1:10" ht="16.2" x14ac:dyDescent="0.25">
      <c r="A127" s="7">
        <v>126</v>
      </c>
      <c r="B127" s="8"/>
      <c r="C127" s="7" t="str">
        <f>IF(B127="","",IFERROR(VLOOKUP(B127,Library!A:C,3,FALSE),""))</f>
        <v/>
      </c>
      <c r="D127" s="8"/>
      <c r="E127" s="7" t="str">
        <f>IF(B127="","",IFERROR(VLOOKUP(B127,Library!A:E,5,FALSE),""))</f>
        <v/>
      </c>
      <c r="F127" s="7" t="str">
        <f>IF(B127="","",IFERROR(VLOOKUP(B127,Library!A:G,7,FALSE),""))</f>
        <v/>
      </c>
      <c r="G127" s="8"/>
      <c r="H127" s="8"/>
      <c r="I127" s="8"/>
      <c r="J127" s="8"/>
    </row>
    <row r="128" spans="1:10" ht="16.2" x14ac:dyDescent="0.25">
      <c r="A128" s="7">
        <v>127</v>
      </c>
      <c r="B128" s="8"/>
      <c r="C128" s="7" t="str">
        <f>IF(B128="","",IFERROR(VLOOKUP(B128,Library!A:C,3,FALSE),""))</f>
        <v/>
      </c>
      <c r="D128" s="8"/>
      <c r="E128" s="7" t="str">
        <f>IF(B128="","",IFERROR(VLOOKUP(B128,Library!A:E,5,FALSE),""))</f>
        <v/>
      </c>
      <c r="F128" s="7" t="str">
        <f>IF(B128="","",IFERROR(VLOOKUP(B128,Library!A:G,7,FALSE),""))</f>
        <v/>
      </c>
      <c r="G128" s="8"/>
      <c r="H128" s="8"/>
      <c r="I128" s="8"/>
      <c r="J128" s="8"/>
    </row>
    <row r="129" spans="1:10" ht="16.2" x14ac:dyDescent="0.25">
      <c r="A129" s="7">
        <v>128</v>
      </c>
      <c r="B129" s="8"/>
      <c r="C129" s="7" t="str">
        <f>IF(B129="","",IFERROR(VLOOKUP(B129,Library!A:C,3,FALSE),""))</f>
        <v/>
      </c>
      <c r="D129" s="8"/>
      <c r="E129" s="7" t="str">
        <f>IF(B129="","",IFERROR(VLOOKUP(B129,Library!A:E,5,FALSE),""))</f>
        <v/>
      </c>
      <c r="F129" s="7" t="str">
        <f>IF(B129="","",IFERROR(VLOOKUP(B129,Library!A:G,7,FALSE),""))</f>
        <v/>
      </c>
      <c r="G129" s="8"/>
      <c r="H129" s="8"/>
      <c r="I129" s="8"/>
      <c r="J129" s="8"/>
    </row>
    <row r="130" spans="1:10" ht="16.2" x14ac:dyDescent="0.25">
      <c r="A130" s="7">
        <v>129</v>
      </c>
      <c r="B130" s="8"/>
      <c r="C130" s="7" t="str">
        <f>IF(B130="","",IFERROR(VLOOKUP(B130,Library!A:C,3,FALSE),""))</f>
        <v/>
      </c>
      <c r="D130" s="8"/>
      <c r="E130" s="7" t="str">
        <f>IF(B130="","",IFERROR(VLOOKUP(B130,Library!A:E,5,FALSE),""))</f>
        <v/>
      </c>
      <c r="F130" s="7" t="str">
        <f>IF(B130="","",IFERROR(VLOOKUP(B130,Library!A:G,7,FALSE),""))</f>
        <v/>
      </c>
      <c r="G130" s="8"/>
      <c r="H130" s="8"/>
      <c r="I130" s="8"/>
      <c r="J130" s="8"/>
    </row>
    <row r="131" spans="1:10" ht="16.2" x14ac:dyDescent="0.25">
      <c r="A131" s="7">
        <v>130</v>
      </c>
      <c r="B131" s="8"/>
      <c r="C131" s="7" t="str">
        <f>IF(B131="","",IFERROR(VLOOKUP(B131,Library!A:C,3,FALSE),""))</f>
        <v/>
      </c>
      <c r="D131" s="8"/>
      <c r="E131" s="7" t="str">
        <f>IF(B131="","",IFERROR(VLOOKUP(B131,Library!A:E,5,FALSE),""))</f>
        <v/>
      </c>
      <c r="F131" s="7" t="str">
        <f>IF(B131="","",IFERROR(VLOOKUP(B131,Library!A:G,7,FALSE),""))</f>
        <v/>
      </c>
      <c r="G131" s="8"/>
      <c r="H131" s="8"/>
      <c r="I131" s="8"/>
      <c r="J131" s="8"/>
    </row>
    <row r="132" spans="1:10" ht="16.2" x14ac:dyDescent="0.25">
      <c r="A132" s="7">
        <v>131</v>
      </c>
      <c r="B132" s="8"/>
      <c r="C132" s="7" t="str">
        <f>IF(B132="","",IFERROR(VLOOKUP(B132,Library!A:C,3,FALSE),""))</f>
        <v/>
      </c>
      <c r="D132" s="8"/>
      <c r="E132" s="7" t="str">
        <f>IF(B132="","",IFERROR(VLOOKUP(B132,Library!A:E,5,FALSE),""))</f>
        <v/>
      </c>
      <c r="F132" s="7" t="str">
        <f>IF(B132="","",IFERROR(VLOOKUP(B132,Library!A:G,7,FALSE),""))</f>
        <v/>
      </c>
      <c r="G132" s="8"/>
      <c r="H132" s="8"/>
      <c r="I132" s="8"/>
      <c r="J132" s="8"/>
    </row>
    <row r="133" spans="1:10" ht="16.2" x14ac:dyDescent="0.25">
      <c r="A133" s="7">
        <v>132</v>
      </c>
      <c r="B133" s="8"/>
      <c r="C133" s="7" t="str">
        <f>IF(B133="","",IFERROR(VLOOKUP(B133,Library!A:C,3,FALSE),""))</f>
        <v/>
      </c>
      <c r="D133" s="8"/>
      <c r="E133" s="7" t="str">
        <f>IF(B133="","",IFERROR(VLOOKUP(B133,Library!A:E,5,FALSE),""))</f>
        <v/>
      </c>
      <c r="F133" s="7" t="str">
        <f>IF(B133="","",IFERROR(VLOOKUP(B133,Library!A:G,7,FALSE),""))</f>
        <v/>
      </c>
      <c r="G133" s="8"/>
      <c r="H133" s="8"/>
      <c r="I133" s="8"/>
      <c r="J133" s="8"/>
    </row>
    <row r="134" spans="1:10" ht="16.2" x14ac:dyDescent="0.25">
      <c r="A134" s="7">
        <v>133</v>
      </c>
      <c r="B134" s="8"/>
      <c r="C134" s="7" t="str">
        <f>IF(B134="","",IFERROR(VLOOKUP(B134,Library!A:C,3,FALSE),""))</f>
        <v/>
      </c>
      <c r="D134" s="8"/>
      <c r="E134" s="7" t="str">
        <f>IF(B134="","",IFERROR(VLOOKUP(B134,Library!A:E,5,FALSE),""))</f>
        <v/>
      </c>
      <c r="F134" s="7" t="str">
        <f>IF(B134="","",IFERROR(VLOOKUP(B134,Library!A:G,7,FALSE),""))</f>
        <v/>
      </c>
      <c r="G134" s="8"/>
      <c r="H134" s="8"/>
      <c r="I134" s="8"/>
      <c r="J134" s="8"/>
    </row>
    <row r="135" spans="1:10" ht="16.2" x14ac:dyDescent="0.25">
      <c r="A135" s="7">
        <v>134</v>
      </c>
      <c r="B135" s="8"/>
      <c r="C135" s="7" t="str">
        <f>IF(B135="","",IFERROR(VLOOKUP(B135,Library!A:C,3,FALSE),""))</f>
        <v/>
      </c>
      <c r="D135" s="8"/>
      <c r="E135" s="7" t="str">
        <f>IF(B135="","",IFERROR(VLOOKUP(B135,Library!A:E,5,FALSE),""))</f>
        <v/>
      </c>
      <c r="F135" s="7" t="str">
        <f>IF(B135="","",IFERROR(VLOOKUP(B135,Library!A:G,7,FALSE),""))</f>
        <v/>
      </c>
      <c r="G135" s="8"/>
      <c r="H135" s="8"/>
      <c r="I135" s="8"/>
      <c r="J135" s="8"/>
    </row>
    <row r="136" spans="1:10" ht="16.2" x14ac:dyDescent="0.25">
      <c r="A136" s="7">
        <v>135</v>
      </c>
      <c r="B136" s="8"/>
      <c r="C136" s="7" t="str">
        <f>IF(B136="","",IFERROR(VLOOKUP(B136,Library!A:C,3,FALSE),""))</f>
        <v/>
      </c>
      <c r="D136" s="8"/>
      <c r="E136" s="7" t="str">
        <f>IF(B136="","",IFERROR(VLOOKUP(B136,Library!A:E,5,FALSE),""))</f>
        <v/>
      </c>
      <c r="F136" s="7" t="str">
        <f>IF(B136="","",IFERROR(VLOOKUP(B136,Library!A:G,7,FALSE),""))</f>
        <v/>
      </c>
      <c r="G136" s="8"/>
      <c r="H136" s="8"/>
      <c r="I136" s="8"/>
      <c r="J136" s="8"/>
    </row>
    <row r="137" spans="1:10" ht="16.2" x14ac:dyDescent="0.25">
      <c r="A137" s="7">
        <v>136</v>
      </c>
      <c r="B137" s="8"/>
      <c r="C137" s="7" t="str">
        <f>IF(B137="","",IFERROR(VLOOKUP(B137,Library!A:C,3,FALSE),""))</f>
        <v/>
      </c>
      <c r="D137" s="8"/>
      <c r="E137" s="7" t="str">
        <f>IF(B137="","",IFERROR(VLOOKUP(B137,Library!A:E,5,FALSE),""))</f>
        <v/>
      </c>
      <c r="F137" s="7" t="str">
        <f>IF(B137="","",IFERROR(VLOOKUP(B137,Library!A:G,7,FALSE),""))</f>
        <v/>
      </c>
      <c r="G137" s="8"/>
      <c r="H137" s="8"/>
      <c r="I137" s="8"/>
      <c r="J137" s="8"/>
    </row>
    <row r="138" spans="1:10" ht="16.2" x14ac:dyDescent="0.25">
      <c r="A138" s="7">
        <v>137</v>
      </c>
      <c r="B138" s="8"/>
      <c r="C138" s="7" t="str">
        <f>IF(B138="","",IFERROR(VLOOKUP(B138,Library!A:C,3,FALSE),""))</f>
        <v/>
      </c>
      <c r="D138" s="8"/>
      <c r="E138" s="7" t="str">
        <f>IF(B138="","",IFERROR(VLOOKUP(B138,Library!A:E,5,FALSE),""))</f>
        <v/>
      </c>
      <c r="F138" s="7" t="str">
        <f>IF(B138="","",IFERROR(VLOOKUP(B138,Library!A:G,7,FALSE),""))</f>
        <v/>
      </c>
      <c r="G138" s="8"/>
      <c r="H138" s="8"/>
      <c r="I138" s="8"/>
      <c r="J138" s="8"/>
    </row>
    <row r="139" spans="1:10" ht="16.2" x14ac:dyDescent="0.25">
      <c r="A139" s="7">
        <v>138</v>
      </c>
      <c r="B139" s="8"/>
      <c r="C139" s="7" t="str">
        <f>IF(B139="","",IFERROR(VLOOKUP(B139,Library!A:C,3,FALSE),""))</f>
        <v/>
      </c>
      <c r="D139" s="8"/>
      <c r="E139" s="7" t="str">
        <f>IF(B139="","",IFERROR(VLOOKUP(B139,Library!A:E,5,FALSE),""))</f>
        <v/>
      </c>
      <c r="F139" s="7" t="str">
        <f>IF(B139="","",IFERROR(VLOOKUP(B139,Library!A:G,7,FALSE),""))</f>
        <v/>
      </c>
      <c r="G139" s="8"/>
      <c r="H139" s="8"/>
      <c r="I139" s="8"/>
      <c r="J139" s="8"/>
    </row>
    <row r="140" spans="1:10" ht="16.2" x14ac:dyDescent="0.25">
      <c r="A140" s="7">
        <v>139</v>
      </c>
      <c r="B140" s="8"/>
      <c r="C140" s="7" t="str">
        <f>IF(B140="","",IFERROR(VLOOKUP(B140,Library!A:C,3,FALSE),""))</f>
        <v/>
      </c>
      <c r="D140" s="8"/>
      <c r="E140" s="7" t="str">
        <f>IF(B140="","",IFERROR(VLOOKUP(B140,Library!A:E,5,FALSE),""))</f>
        <v/>
      </c>
      <c r="F140" s="7" t="str">
        <f>IF(B140="","",IFERROR(VLOOKUP(B140,Library!A:G,7,FALSE),""))</f>
        <v/>
      </c>
      <c r="G140" s="8"/>
      <c r="H140" s="8"/>
      <c r="I140" s="8"/>
      <c r="J140" s="8"/>
    </row>
    <row r="141" spans="1:10" ht="16.2" x14ac:dyDescent="0.25">
      <c r="A141" s="7">
        <v>140</v>
      </c>
      <c r="B141" s="8"/>
      <c r="C141" s="7" t="str">
        <f>IF(B141="","",IFERROR(VLOOKUP(B141,Library!A:C,3,FALSE),""))</f>
        <v/>
      </c>
      <c r="D141" s="8"/>
      <c r="E141" s="7" t="str">
        <f>IF(B141="","",IFERROR(VLOOKUP(B141,Library!A:E,5,FALSE),""))</f>
        <v/>
      </c>
      <c r="F141" s="7" t="str">
        <f>IF(B141="","",IFERROR(VLOOKUP(B141,Library!A:G,7,FALSE),""))</f>
        <v/>
      </c>
      <c r="G141" s="8"/>
      <c r="H141" s="8"/>
      <c r="I141" s="8"/>
      <c r="J141" s="8"/>
    </row>
    <row r="142" spans="1:10" ht="16.2" x14ac:dyDescent="0.25">
      <c r="A142" s="7">
        <v>141</v>
      </c>
      <c r="B142" s="8"/>
      <c r="C142" s="7" t="str">
        <f>IF(B142="","",IFERROR(VLOOKUP(B142,Library!A:C,3,FALSE),""))</f>
        <v/>
      </c>
      <c r="D142" s="8"/>
      <c r="E142" s="7" t="str">
        <f>IF(B142="","",IFERROR(VLOOKUP(B142,Library!A:E,5,FALSE),""))</f>
        <v/>
      </c>
      <c r="F142" s="7" t="str">
        <f>IF(B142="","",IFERROR(VLOOKUP(B142,Library!A:G,7,FALSE),""))</f>
        <v/>
      </c>
      <c r="G142" s="8"/>
      <c r="H142" s="8"/>
      <c r="I142" s="8"/>
      <c r="J142" s="8"/>
    </row>
    <row r="143" spans="1:10" ht="16.2" x14ac:dyDescent="0.25">
      <c r="A143" s="7">
        <v>142</v>
      </c>
      <c r="B143" s="8"/>
      <c r="C143" s="7" t="str">
        <f>IF(B143="","",IFERROR(VLOOKUP(B143,Library!A:C,3,FALSE),""))</f>
        <v/>
      </c>
      <c r="D143" s="8"/>
      <c r="E143" s="7" t="str">
        <f>IF(B143="","",IFERROR(VLOOKUP(B143,Library!A:E,5,FALSE),""))</f>
        <v/>
      </c>
      <c r="F143" s="7" t="str">
        <f>IF(B143="","",IFERROR(VLOOKUP(B143,Library!A:G,7,FALSE),""))</f>
        <v/>
      </c>
      <c r="G143" s="8"/>
      <c r="H143" s="8"/>
      <c r="I143" s="8"/>
      <c r="J143" s="8"/>
    </row>
    <row r="144" spans="1:10" ht="16.2" x14ac:dyDescent="0.25">
      <c r="A144" s="7">
        <v>143</v>
      </c>
      <c r="B144" s="8"/>
      <c r="C144" s="7" t="str">
        <f>IF(B144="","",IFERROR(VLOOKUP(B144,Library!A:C,3,FALSE),""))</f>
        <v/>
      </c>
      <c r="D144" s="8"/>
      <c r="E144" s="7" t="str">
        <f>IF(B144="","",IFERROR(VLOOKUP(B144,Library!A:E,5,FALSE),""))</f>
        <v/>
      </c>
      <c r="F144" s="7" t="str">
        <f>IF(B144="","",IFERROR(VLOOKUP(B144,Library!A:G,7,FALSE),""))</f>
        <v/>
      </c>
      <c r="G144" s="8"/>
      <c r="H144" s="8"/>
      <c r="I144" s="8"/>
      <c r="J144" s="8"/>
    </row>
    <row r="145" spans="1:10" ht="16.2" x14ac:dyDescent="0.25">
      <c r="A145" s="7">
        <v>144</v>
      </c>
      <c r="B145" s="8"/>
      <c r="C145" s="7" t="str">
        <f>IF(B145="","",IFERROR(VLOOKUP(B145,Library!A:C,3,FALSE),""))</f>
        <v/>
      </c>
      <c r="D145" s="8"/>
      <c r="E145" s="7" t="str">
        <f>IF(B145="","",IFERROR(VLOOKUP(B145,Library!A:E,5,FALSE),""))</f>
        <v/>
      </c>
      <c r="F145" s="7" t="str">
        <f>IF(B145="","",IFERROR(VLOOKUP(B145,Library!A:G,7,FALSE),""))</f>
        <v/>
      </c>
      <c r="G145" s="8"/>
      <c r="H145" s="8"/>
      <c r="I145" s="8"/>
      <c r="J145" s="8"/>
    </row>
    <row r="146" spans="1:10" ht="16.2" x14ac:dyDescent="0.25">
      <c r="A146" s="7">
        <v>145</v>
      </c>
      <c r="B146" s="8"/>
      <c r="C146" s="7" t="str">
        <f>IF(B146="","",IFERROR(VLOOKUP(B146,Library!A:C,3,FALSE),""))</f>
        <v/>
      </c>
      <c r="D146" s="8"/>
      <c r="E146" s="7" t="str">
        <f>IF(B146="","",IFERROR(VLOOKUP(B146,Library!A:E,5,FALSE),""))</f>
        <v/>
      </c>
      <c r="F146" s="7" t="str">
        <f>IF(B146="","",IFERROR(VLOOKUP(B146,Library!A:G,7,FALSE),""))</f>
        <v/>
      </c>
      <c r="G146" s="8"/>
      <c r="H146" s="8"/>
      <c r="I146" s="8"/>
      <c r="J146" s="8"/>
    </row>
    <row r="147" spans="1:10" ht="16.2" x14ac:dyDescent="0.25">
      <c r="A147" s="7">
        <v>146</v>
      </c>
      <c r="B147" s="8"/>
      <c r="C147" s="7" t="str">
        <f>IF(B147="","",IFERROR(VLOOKUP(B147,Library!A:C,3,FALSE),""))</f>
        <v/>
      </c>
      <c r="D147" s="8"/>
      <c r="E147" s="7" t="str">
        <f>IF(B147="","",IFERROR(VLOOKUP(B147,Library!A:E,5,FALSE),""))</f>
        <v/>
      </c>
      <c r="F147" s="7" t="str">
        <f>IF(B147="","",IFERROR(VLOOKUP(B147,Library!A:G,7,FALSE),""))</f>
        <v/>
      </c>
      <c r="G147" s="8"/>
      <c r="H147" s="8"/>
      <c r="I147" s="8"/>
      <c r="J147" s="8"/>
    </row>
    <row r="148" spans="1:10" ht="16.2" x14ac:dyDescent="0.25">
      <c r="A148" s="7">
        <v>147</v>
      </c>
      <c r="B148" s="8"/>
      <c r="C148" s="7" t="str">
        <f>IF(B148="","",IFERROR(VLOOKUP(B148,Library!A:C,3,FALSE),""))</f>
        <v/>
      </c>
      <c r="D148" s="8"/>
      <c r="E148" s="7" t="str">
        <f>IF(B148="","",IFERROR(VLOOKUP(B148,Library!A:E,5,FALSE),""))</f>
        <v/>
      </c>
      <c r="F148" s="7" t="str">
        <f>IF(B148="","",IFERROR(VLOOKUP(B148,Library!A:G,7,FALSE),""))</f>
        <v/>
      </c>
      <c r="G148" s="8"/>
      <c r="H148" s="8"/>
      <c r="I148" s="8"/>
      <c r="J148" s="8"/>
    </row>
    <row r="149" spans="1:10" ht="16.2" x14ac:dyDescent="0.25">
      <c r="A149" s="7">
        <v>148</v>
      </c>
      <c r="B149" s="8"/>
      <c r="C149" s="7" t="str">
        <f>IF(B149="","",IFERROR(VLOOKUP(B149,Library!A:C,3,FALSE),""))</f>
        <v/>
      </c>
      <c r="D149" s="8"/>
      <c r="E149" s="7" t="str">
        <f>IF(B149="","",IFERROR(VLOOKUP(B149,Library!A:E,5,FALSE),""))</f>
        <v/>
      </c>
      <c r="F149" s="7" t="str">
        <f>IF(B149="","",IFERROR(VLOOKUP(B149,Library!A:G,7,FALSE),""))</f>
        <v/>
      </c>
      <c r="G149" s="8"/>
      <c r="H149" s="8"/>
      <c r="I149" s="8"/>
      <c r="J149" s="8"/>
    </row>
    <row r="150" spans="1:10" ht="16.2" x14ac:dyDescent="0.25">
      <c r="A150" s="7">
        <v>149</v>
      </c>
      <c r="B150" s="8"/>
      <c r="C150" s="7" t="str">
        <f>IF(B150="","",IFERROR(VLOOKUP(B150,Library!A:C,3,FALSE),""))</f>
        <v/>
      </c>
      <c r="D150" s="8"/>
      <c r="E150" s="7" t="str">
        <f>IF(B150="","",IFERROR(VLOOKUP(B150,Library!A:E,5,FALSE),""))</f>
        <v/>
      </c>
      <c r="F150" s="7" t="str">
        <f>IF(B150="","",IFERROR(VLOOKUP(B150,Library!A:G,7,FALSE),""))</f>
        <v/>
      </c>
      <c r="G150" s="8"/>
      <c r="H150" s="8"/>
      <c r="I150" s="8"/>
      <c r="J150" s="8"/>
    </row>
    <row r="151" spans="1:10" ht="16.2" x14ac:dyDescent="0.25">
      <c r="A151" s="7">
        <v>150</v>
      </c>
      <c r="B151" s="8"/>
      <c r="C151" s="7" t="str">
        <f>IF(B151="","",IFERROR(VLOOKUP(B151,Library!A:C,3,FALSE),""))</f>
        <v/>
      </c>
      <c r="D151" s="8"/>
      <c r="E151" s="7" t="str">
        <f>IF(B151="","",IFERROR(VLOOKUP(B151,Library!A:E,5,FALSE),""))</f>
        <v/>
      </c>
      <c r="F151" s="7" t="str">
        <f>IF(B151="","",IFERROR(VLOOKUP(B151,Library!A:G,7,FALSE),""))</f>
        <v/>
      </c>
      <c r="G151" s="8"/>
      <c r="H151" s="8"/>
      <c r="I151" s="8"/>
      <c r="J151" s="8"/>
    </row>
    <row r="152" spans="1:10" ht="16.2" x14ac:dyDescent="0.25">
      <c r="A152" s="7">
        <v>151</v>
      </c>
      <c r="B152" s="8"/>
      <c r="C152" s="7" t="str">
        <f>IF(B152="","",IFERROR(VLOOKUP(B152,Library!A:C,3,FALSE),""))</f>
        <v/>
      </c>
      <c r="D152" s="8"/>
      <c r="E152" s="7" t="str">
        <f>IF(B152="","",IFERROR(VLOOKUP(B152,Library!A:E,5,FALSE),""))</f>
        <v/>
      </c>
      <c r="F152" s="7" t="str">
        <f>IF(B152="","",IFERROR(VLOOKUP(B152,Library!A:G,7,FALSE),""))</f>
        <v/>
      </c>
      <c r="G152" s="8"/>
      <c r="H152" s="8"/>
      <c r="I152" s="8"/>
      <c r="J152" s="8"/>
    </row>
    <row r="153" spans="1:10" ht="16.2" x14ac:dyDescent="0.25">
      <c r="A153" s="7">
        <v>152</v>
      </c>
      <c r="B153" s="8"/>
      <c r="C153" s="7" t="str">
        <f>IF(B153="","",IFERROR(VLOOKUP(B153,Library!A:C,3,FALSE),""))</f>
        <v/>
      </c>
      <c r="D153" s="8"/>
      <c r="E153" s="7" t="str">
        <f>IF(B153="","",IFERROR(VLOOKUP(B153,Library!A:E,5,FALSE),""))</f>
        <v/>
      </c>
      <c r="F153" s="7" t="str">
        <f>IF(B153="","",IFERROR(VLOOKUP(B153,Library!A:G,7,FALSE),""))</f>
        <v/>
      </c>
      <c r="G153" s="8"/>
      <c r="H153" s="8"/>
      <c r="I153" s="8"/>
      <c r="J153" s="8"/>
    </row>
    <row r="154" spans="1:10" ht="16.2" x14ac:dyDescent="0.25">
      <c r="A154" s="7">
        <v>153</v>
      </c>
      <c r="B154" s="8"/>
      <c r="C154" s="7" t="str">
        <f>IF(B154="","",IFERROR(VLOOKUP(B154,Library!A:C,3,FALSE),""))</f>
        <v/>
      </c>
      <c r="D154" s="8"/>
      <c r="E154" s="7" t="str">
        <f>IF(B154="","",IFERROR(VLOOKUP(B154,Library!A:E,5,FALSE),""))</f>
        <v/>
      </c>
      <c r="F154" s="7" t="str">
        <f>IF(B154="","",IFERROR(VLOOKUP(B154,Library!A:G,7,FALSE),""))</f>
        <v/>
      </c>
      <c r="G154" s="8"/>
      <c r="H154" s="8"/>
      <c r="I154" s="8"/>
      <c r="J154" s="8"/>
    </row>
    <row r="155" spans="1:10" ht="16.2" x14ac:dyDescent="0.25">
      <c r="A155" s="7">
        <v>154</v>
      </c>
      <c r="B155" s="8"/>
      <c r="C155" s="7" t="str">
        <f>IF(B155="","",IFERROR(VLOOKUP(B155,Library!A:C,3,FALSE),""))</f>
        <v/>
      </c>
      <c r="D155" s="8"/>
      <c r="E155" s="7" t="str">
        <f>IF(B155="","",IFERROR(VLOOKUP(B155,Library!A:E,5,FALSE),""))</f>
        <v/>
      </c>
      <c r="F155" s="7" t="str">
        <f>IF(B155="","",IFERROR(VLOOKUP(B155,Library!A:G,7,FALSE),""))</f>
        <v/>
      </c>
      <c r="G155" s="8"/>
      <c r="H155" s="8"/>
      <c r="I155" s="8"/>
      <c r="J155" s="8"/>
    </row>
    <row r="156" spans="1:10" ht="16.2" x14ac:dyDescent="0.25">
      <c r="A156" s="7">
        <v>155</v>
      </c>
      <c r="B156" s="8"/>
      <c r="C156" s="7" t="str">
        <f>IF(B156="","",IFERROR(VLOOKUP(B156,Library!A:C,3,FALSE),""))</f>
        <v/>
      </c>
      <c r="D156" s="8"/>
      <c r="E156" s="7" t="str">
        <f>IF(B156="","",IFERROR(VLOOKUP(B156,Library!A:E,5,FALSE),""))</f>
        <v/>
      </c>
      <c r="F156" s="7" t="str">
        <f>IF(B156="","",IFERROR(VLOOKUP(B156,Library!A:G,7,FALSE),""))</f>
        <v/>
      </c>
      <c r="G156" s="8"/>
      <c r="H156" s="8"/>
      <c r="I156" s="8"/>
      <c r="J156" s="8"/>
    </row>
    <row r="157" spans="1:10" ht="16.2" x14ac:dyDescent="0.25">
      <c r="A157" s="7">
        <v>156</v>
      </c>
      <c r="B157" s="8"/>
      <c r="C157" s="7" t="str">
        <f>IF(B157="","",IFERROR(VLOOKUP(B157,Library!A:C,3,FALSE),""))</f>
        <v/>
      </c>
      <c r="D157" s="8"/>
      <c r="E157" s="7" t="str">
        <f>IF(B157="","",IFERROR(VLOOKUP(B157,Library!A:E,5,FALSE),""))</f>
        <v/>
      </c>
      <c r="F157" s="7" t="str">
        <f>IF(B157="","",IFERROR(VLOOKUP(B157,Library!A:G,7,FALSE),""))</f>
        <v/>
      </c>
      <c r="G157" s="8"/>
      <c r="H157" s="8"/>
      <c r="I157" s="8"/>
      <c r="J157" s="8"/>
    </row>
    <row r="158" spans="1:10" ht="16.2" x14ac:dyDescent="0.25">
      <c r="A158" s="7">
        <v>157</v>
      </c>
      <c r="B158" s="8"/>
      <c r="C158" s="7" t="str">
        <f>IF(B158="","",IFERROR(VLOOKUP(B158,Library!A:C,3,FALSE),""))</f>
        <v/>
      </c>
      <c r="D158" s="8"/>
      <c r="E158" s="7" t="str">
        <f>IF(B158="","",IFERROR(VLOOKUP(B158,Library!A:E,5,FALSE),""))</f>
        <v/>
      </c>
      <c r="F158" s="7" t="str">
        <f>IF(B158="","",IFERROR(VLOOKUP(B158,Library!A:G,7,FALSE),""))</f>
        <v/>
      </c>
      <c r="G158" s="8"/>
      <c r="H158" s="8"/>
      <c r="I158" s="8"/>
      <c r="J158" s="8"/>
    </row>
    <row r="159" spans="1:10" ht="16.2" x14ac:dyDescent="0.25">
      <c r="A159" s="7">
        <v>158</v>
      </c>
      <c r="B159" s="8"/>
      <c r="C159" s="7" t="str">
        <f>IF(B159="","",IFERROR(VLOOKUP(B159,Library!A:C,3,FALSE),""))</f>
        <v/>
      </c>
      <c r="D159" s="8"/>
      <c r="E159" s="7" t="str">
        <f>IF(B159="","",IFERROR(VLOOKUP(B159,Library!A:E,5,FALSE),""))</f>
        <v/>
      </c>
      <c r="F159" s="7" t="str">
        <f>IF(B159="","",IFERROR(VLOOKUP(B159,Library!A:G,7,FALSE),""))</f>
        <v/>
      </c>
      <c r="G159" s="8"/>
      <c r="H159" s="8"/>
      <c r="I159" s="8"/>
      <c r="J159" s="8"/>
    </row>
    <row r="160" spans="1:10" ht="16.2" x14ac:dyDescent="0.25">
      <c r="A160" s="7">
        <v>159</v>
      </c>
      <c r="B160" s="8"/>
      <c r="C160" s="7" t="str">
        <f>IF(B160="","",IFERROR(VLOOKUP(B160,Library!A:C,3,FALSE),""))</f>
        <v/>
      </c>
      <c r="D160" s="8"/>
      <c r="E160" s="7" t="str">
        <f>IF(B160="","",IFERROR(VLOOKUP(B160,Library!A:E,5,FALSE),""))</f>
        <v/>
      </c>
      <c r="F160" s="7" t="str">
        <f>IF(B160="","",IFERROR(VLOOKUP(B160,Library!A:G,7,FALSE),""))</f>
        <v/>
      </c>
      <c r="G160" s="8"/>
      <c r="H160" s="8"/>
      <c r="I160" s="8"/>
      <c r="J160" s="8"/>
    </row>
    <row r="161" spans="1:10" ht="16.2" x14ac:dyDescent="0.25">
      <c r="A161" s="7">
        <v>160</v>
      </c>
      <c r="B161" s="8"/>
      <c r="C161" s="7" t="str">
        <f>IF(B161="","",IFERROR(VLOOKUP(B161,Library!A:C,3,FALSE),""))</f>
        <v/>
      </c>
      <c r="D161" s="8"/>
      <c r="E161" s="7" t="str">
        <f>IF(B161="","",IFERROR(VLOOKUP(B161,Library!A:E,5,FALSE),""))</f>
        <v/>
      </c>
      <c r="F161" s="7" t="str">
        <f>IF(B161="","",IFERROR(VLOOKUP(B161,Library!A:G,7,FALSE),""))</f>
        <v/>
      </c>
      <c r="G161" s="8"/>
      <c r="H161" s="8"/>
      <c r="I161" s="8"/>
      <c r="J161" s="8"/>
    </row>
    <row r="162" spans="1:10" ht="16.2" x14ac:dyDescent="0.25">
      <c r="A162" s="7">
        <v>161</v>
      </c>
      <c r="B162" s="8"/>
      <c r="C162" s="7" t="str">
        <f>IF(B162="","",IFERROR(VLOOKUP(B162,Library!A:C,3,FALSE),""))</f>
        <v/>
      </c>
      <c r="D162" s="8"/>
      <c r="E162" s="7" t="str">
        <f>IF(B162="","",IFERROR(VLOOKUP(B162,Library!A:E,5,FALSE),""))</f>
        <v/>
      </c>
      <c r="F162" s="7" t="str">
        <f>IF(B162="","",IFERROR(VLOOKUP(B162,Library!A:G,7,FALSE),""))</f>
        <v/>
      </c>
      <c r="G162" s="8"/>
      <c r="H162" s="8"/>
      <c r="I162" s="8"/>
      <c r="J162" s="8"/>
    </row>
    <row r="163" spans="1:10" ht="16.2" x14ac:dyDescent="0.25">
      <c r="A163" s="7">
        <v>162</v>
      </c>
      <c r="B163" s="8"/>
      <c r="C163" s="7" t="str">
        <f>IF(B163="","",IFERROR(VLOOKUP(B163,Library!A:C,3,FALSE),""))</f>
        <v/>
      </c>
      <c r="D163" s="8"/>
      <c r="E163" s="7" t="str">
        <f>IF(B163="","",IFERROR(VLOOKUP(B163,Library!A:E,5,FALSE),""))</f>
        <v/>
      </c>
      <c r="F163" s="7" t="str">
        <f>IF(B163="","",IFERROR(VLOOKUP(B163,Library!A:G,7,FALSE),""))</f>
        <v/>
      </c>
      <c r="G163" s="8"/>
      <c r="H163" s="8"/>
      <c r="I163" s="8"/>
      <c r="J163" s="8"/>
    </row>
    <row r="164" spans="1:10" ht="16.2" x14ac:dyDescent="0.25">
      <c r="A164" s="7">
        <v>163</v>
      </c>
      <c r="B164" s="8"/>
      <c r="C164" s="7" t="str">
        <f>IF(B164="","",IFERROR(VLOOKUP(B164,Library!A:C,3,FALSE),""))</f>
        <v/>
      </c>
      <c r="D164" s="8"/>
      <c r="E164" s="7" t="str">
        <f>IF(B164="","",IFERROR(VLOOKUP(B164,Library!A:E,5,FALSE),""))</f>
        <v/>
      </c>
      <c r="F164" s="7" t="str">
        <f>IF(B164="","",IFERROR(VLOOKUP(B164,Library!A:G,7,FALSE),""))</f>
        <v/>
      </c>
      <c r="G164" s="8"/>
      <c r="H164" s="8"/>
      <c r="I164" s="8"/>
      <c r="J164" s="8"/>
    </row>
    <row r="165" spans="1:10" ht="16.2" x14ac:dyDescent="0.25">
      <c r="A165" s="7">
        <v>164</v>
      </c>
      <c r="B165" s="8"/>
      <c r="C165" s="7" t="str">
        <f>IF(B165="","",IFERROR(VLOOKUP(B165,Library!A:C,3,FALSE),""))</f>
        <v/>
      </c>
      <c r="D165" s="8"/>
      <c r="E165" s="7" t="str">
        <f>IF(B165="","",IFERROR(VLOOKUP(B165,Library!A:E,5,FALSE),""))</f>
        <v/>
      </c>
      <c r="F165" s="7" t="str">
        <f>IF(B165="","",IFERROR(VLOOKUP(B165,Library!A:G,7,FALSE),""))</f>
        <v/>
      </c>
      <c r="G165" s="8"/>
      <c r="H165" s="8"/>
      <c r="I165" s="8"/>
      <c r="J165" s="8"/>
    </row>
    <row r="166" spans="1:10" ht="16.2" x14ac:dyDescent="0.25">
      <c r="A166" s="7">
        <v>165</v>
      </c>
      <c r="B166" s="8"/>
      <c r="C166" s="7" t="str">
        <f>IF(B166="","",IFERROR(VLOOKUP(B166,Library!A:C,3,FALSE),""))</f>
        <v/>
      </c>
      <c r="D166" s="8"/>
      <c r="E166" s="7" t="str">
        <f>IF(B166="","",IFERROR(VLOOKUP(B166,Library!A:E,5,FALSE),""))</f>
        <v/>
      </c>
      <c r="F166" s="7" t="str">
        <f>IF(B166="","",IFERROR(VLOOKUP(B166,Library!A:G,7,FALSE),""))</f>
        <v/>
      </c>
      <c r="G166" s="8"/>
      <c r="H166" s="8"/>
      <c r="I166" s="8"/>
      <c r="J166" s="8"/>
    </row>
    <row r="167" spans="1:10" ht="16.2" x14ac:dyDescent="0.25">
      <c r="A167" s="7">
        <v>166</v>
      </c>
      <c r="B167" s="8"/>
      <c r="C167" s="7" t="str">
        <f>IF(B167="","",IFERROR(VLOOKUP(B167,Library!A:C,3,FALSE),""))</f>
        <v/>
      </c>
      <c r="D167" s="8"/>
      <c r="E167" s="7" t="str">
        <f>IF(B167="","",IFERROR(VLOOKUP(B167,Library!A:E,5,FALSE),""))</f>
        <v/>
      </c>
      <c r="F167" s="7" t="str">
        <f>IF(B167="","",IFERROR(VLOOKUP(B167,Library!A:G,7,FALSE),""))</f>
        <v/>
      </c>
      <c r="G167" s="8"/>
      <c r="H167" s="8"/>
      <c r="I167" s="8"/>
      <c r="J167" s="8"/>
    </row>
    <row r="168" spans="1:10" ht="16.2" x14ac:dyDescent="0.25">
      <c r="A168" s="7">
        <v>167</v>
      </c>
      <c r="B168" s="8"/>
      <c r="C168" s="7" t="str">
        <f>IF(B168="","",IFERROR(VLOOKUP(B168,Library!A:C,3,FALSE),""))</f>
        <v/>
      </c>
      <c r="D168" s="8"/>
      <c r="E168" s="7" t="str">
        <f>IF(B168="","",IFERROR(VLOOKUP(B168,Library!A:E,5,FALSE),""))</f>
        <v/>
      </c>
      <c r="F168" s="7" t="str">
        <f>IF(B168="","",IFERROR(VLOOKUP(B168,Library!A:G,7,FALSE),""))</f>
        <v/>
      </c>
      <c r="G168" s="8"/>
      <c r="H168" s="8"/>
      <c r="I168" s="8"/>
      <c r="J168" s="8"/>
    </row>
    <row r="169" spans="1:10" ht="16.2" x14ac:dyDescent="0.25">
      <c r="A169" s="7">
        <v>168</v>
      </c>
      <c r="B169" s="8"/>
      <c r="C169" s="7" t="str">
        <f>IF(B169="","",IFERROR(VLOOKUP(B169,Library!A:C,3,FALSE),""))</f>
        <v/>
      </c>
      <c r="D169" s="8"/>
      <c r="E169" s="7" t="str">
        <f>IF(B169="","",IFERROR(VLOOKUP(B169,Library!A:E,5,FALSE),""))</f>
        <v/>
      </c>
      <c r="F169" s="7" t="str">
        <f>IF(B169="","",IFERROR(VLOOKUP(B169,Library!A:G,7,FALSE),""))</f>
        <v/>
      </c>
      <c r="G169" s="8"/>
      <c r="H169" s="8"/>
      <c r="I169" s="8"/>
      <c r="J169" s="8"/>
    </row>
    <row r="170" spans="1:10" ht="16.2" x14ac:dyDescent="0.25">
      <c r="A170" s="7">
        <v>169</v>
      </c>
      <c r="B170" s="8"/>
      <c r="C170" s="7" t="str">
        <f>IF(B170="","",IFERROR(VLOOKUP(B170,Library!A:C,3,FALSE),""))</f>
        <v/>
      </c>
      <c r="D170" s="8"/>
      <c r="E170" s="7" t="str">
        <f>IF(B170="","",IFERROR(VLOOKUP(B170,Library!A:E,5,FALSE),""))</f>
        <v/>
      </c>
      <c r="F170" s="7" t="str">
        <f>IF(B170="","",IFERROR(VLOOKUP(B170,Library!A:G,7,FALSE),""))</f>
        <v/>
      </c>
      <c r="G170" s="8"/>
      <c r="H170" s="8"/>
      <c r="I170" s="8"/>
      <c r="J170" s="8"/>
    </row>
    <row r="171" spans="1:10" ht="16.2" x14ac:dyDescent="0.25">
      <c r="A171" s="7">
        <v>170</v>
      </c>
      <c r="B171" s="8"/>
      <c r="C171" s="7" t="str">
        <f>IF(B171="","",IFERROR(VLOOKUP(B171,Library!A:C,3,FALSE),""))</f>
        <v/>
      </c>
      <c r="D171" s="8"/>
      <c r="E171" s="7" t="str">
        <f>IF(B171="","",IFERROR(VLOOKUP(B171,Library!A:E,5,FALSE),""))</f>
        <v/>
      </c>
      <c r="F171" s="7" t="str">
        <f>IF(B171="","",IFERROR(VLOOKUP(B171,Library!A:G,7,FALSE),""))</f>
        <v/>
      </c>
      <c r="G171" s="8"/>
      <c r="H171" s="8"/>
      <c r="I171" s="8"/>
      <c r="J171" s="8"/>
    </row>
    <row r="172" spans="1:10" ht="16.2" x14ac:dyDescent="0.25">
      <c r="A172" s="7">
        <v>171</v>
      </c>
      <c r="B172" s="8"/>
      <c r="C172" s="7" t="str">
        <f>IF(B172="","",IFERROR(VLOOKUP(B172,Library!A:C,3,FALSE),""))</f>
        <v/>
      </c>
      <c r="D172" s="8"/>
      <c r="E172" s="7" t="str">
        <f>IF(B172="","",IFERROR(VLOOKUP(B172,Library!A:E,5,FALSE),""))</f>
        <v/>
      </c>
      <c r="F172" s="7" t="str">
        <f>IF(B172="","",IFERROR(VLOOKUP(B172,Library!A:G,7,FALSE),""))</f>
        <v/>
      </c>
      <c r="G172" s="8"/>
      <c r="H172" s="8"/>
      <c r="I172" s="8"/>
      <c r="J172" s="8"/>
    </row>
    <row r="173" spans="1:10" ht="16.2" x14ac:dyDescent="0.25">
      <c r="A173" s="7">
        <v>172</v>
      </c>
      <c r="B173" s="8"/>
      <c r="C173" s="7" t="str">
        <f>IF(B173="","",IFERROR(VLOOKUP(B173,Library!A:C,3,FALSE),""))</f>
        <v/>
      </c>
      <c r="D173" s="8"/>
      <c r="E173" s="7" t="str">
        <f>IF(B173="","",IFERROR(VLOOKUP(B173,Library!A:E,5,FALSE),""))</f>
        <v/>
      </c>
      <c r="F173" s="7" t="str">
        <f>IF(B173="","",IFERROR(VLOOKUP(B173,Library!A:G,7,FALSE),""))</f>
        <v/>
      </c>
      <c r="G173" s="8"/>
      <c r="H173" s="8"/>
      <c r="I173" s="8"/>
      <c r="J173" s="8"/>
    </row>
    <row r="174" spans="1:10" ht="16.2" x14ac:dyDescent="0.25">
      <c r="A174" s="7">
        <v>173</v>
      </c>
      <c r="B174" s="8"/>
      <c r="C174" s="7" t="str">
        <f>IF(B174="","",IFERROR(VLOOKUP(B174,Library!A:C,3,FALSE),""))</f>
        <v/>
      </c>
      <c r="D174" s="8"/>
      <c r="E174" s="7" t="str">
        <f>IF(B174="","",IFERROR(VLOOKUP(B174,Library!A:E,5,FALSE),""))</f>
        <v/>
      </c>
      <c r="F174" s="7" t="str">
        <f>IF(B174="","",IFERROR(VLOOKUP(B174,Library!A:G,7,FALSE),""))</f>
        <v/>
      </c>
      <c r="G174" s="8"/>
      <c r="H174" s="8"/>
      <c r="I174" s="8"/>
      <c r="J174" s="8"/>
    </row>
    <row r="175" spans="1:10" ht="16.2" x14ac:dyDescent="0.25">
      <c r="A175" s="7">
        <v>174</v>
      </c>
      <c r="B175" s="8"/>
      <c r="C175" s="7" t="str">
        <f>IF(B175="","",IFERROR(VLOOKUP(B175,Library!A:C,3,FALSE),""))</f>
        <v/>
      </c>
      <c r="D175" s="8"/>
      <c r="E175" s="7" t="str">
        <f>IF(B175="","",IFERROR(VLOOKUP(B175,Library!A:E,5,FALSE),""))</f>
        <v/>
      </c>
      <c r="F175" s="7" t="str">
        <f>IF(B175="","",IFERROR(VLOOKUP(B175,Library!A:G,7,FALSE),""))</f>
        <v/>
      </c>
      <c r="G175" s="8"/>
      <c r="H175" s="8"/>
      <c r="I175" s="8"/>
      <c r="J175" s="8"/>
    </row>
    <row r="176" spans="1:10" ht="16.2" x14ac:dyDescent="0.25">
      <c r="A176" s="7">
        <v>175</v>
      </c>
      <c r="B176" s="8"/>
      <c r="C176" s="7" t="str">
        <f>IF(B176="","",IFERROR(VLOOKUP(B176,Library!A:C,3,FALSE),""))</f>
        <v/>
      </c>
      <c r="D176" s="8"/>
      <c r="E176" s="7" t="str">
        <f>IF(B176="","",IFERROR(VLOOKUP(B176,Library!A:E,5,FALSE),""))</f>
        <v/>
      </c>
      <c r="F176" s="7" t="str">
        <f>IF(B176="","",IFERROR(VLOOKUP(B176,Library!A:G,7,FALSE),""))</f>
        <v/>
      </c>
      <c r="G176" s="8"/>
      <c r="H176" s="8"/>
      <c r="I176" s="8"/>
      <c r="J176" s="8"/>
    </row>
    <row r="177" spans="1:10" ht="16.2" x14ac:dyDescent="0.25">
      <c r="A177" s="7">
        <v>176</v>
      </c>
      <c r="B177" s="8"/>
      <c r="C177" s="7" t="str">
        <f>IF(B177="","",IFERROR(VLOOKUP(B177,Library!A:C,3,FALSE),""))</f>
        <v/>
      </c>
      <c r="D177" s="8"/>
      <c r="E177" s="7" t="str">
        <f>IF(B177="","",IFERROR(VLOOKUP(B177,Library!A:E,5,FALSE),""))</f>
        <v/>
      </c>
      <c r="F177" s="7" t="str">
        <f>IF(B177="","",IFERROR(VLOOKUP(B177,Library!A:G,7,FALSE),""))</f>
        <v/>
      </c>
      <c r="G177" s="8"/>
      <c r="H177" s="8"/>
      <c r="I177" s="8"/>
      <c r="J177" s="8"/>
    </row>
    <row r="178" spans="1:10" ht="16.2" x14ac:dyDescent="0.25">
      <c r="A178" s="7">
        <v>177</v>
      </c>
      <c r="B178" s="8"/>
      <c r="C178" s="7" t="str">
        <f>IF(B178="","",IFERROR(VLOOKUP(B178,Library!A:C,3,FALSE),""))</f>
        <v/>
      </c>
      <c r="D178" s="8"/>
      <c r="E178" s="7" t="str">
        <f>IF(B178="","",IFERROR(VLOOKUP(B178,Library!A:E,5,FALSE),""))</f>
        <v/>
      </c>
      <c r="F178" s="7" t="str">
        <f>IF(B178="","",IFERROR(VLOOKUP(B178,Library!A:G,7,FALSE),""))</f>
        <v/>
      </c>
      <c r="G178" s="8"/>
      <c r="H178" s="8"/>
      <c r="I178" s="8"/>
      <c r="J178" s="8"/>
    </row>
    <row r="179" spans="1:10" ht="16.2" x14ac:dyDescent="0.25">
      <c r="A179" s="7">
        <v>178</v>
      </c>
      <c r="B179" s="8"/>
      <c r="C179" s="7" t="str">
        <f>IF(B179="","",IFERROR(VLOOKUP(B179,Library!A:C,3,FALSE),""))</f>
        <v/>
      </c>
      <c r="D179" s="8"/>
      <c r="E179" s="7" t="str">
        <f>IF(B179="","",IFERROR(VLOOKUP(B179,Library!A:E,5,FALSE),""))</f>
        <v/>
      </c>
      <c r="F179" s="7" t="str">
        <f>IF(B179="","",IFERROR(VLOOKUP(B179,Library!A:G,7,FALSE),""))</f>
        <v/>
      </c>
      <c r="G179" s="8"/>
      <c r="H179" s="8"/>
      <c r="I179" s="8"/>
      <c r="J179" s="8"/>
    </row>
    <row r="180" spans="1:10" ht="16.2" x14ac:dyDescent="0.25">
      <c r="A180" s="7">
        <v>179</v>
      </c>
      <c r="B180" s="8"/>
      <c r="C180" s="7" t="str">
        <f>IF(B180="","",IFERROR(VLOOKUP(B180,Library!A:C,3,FALSE),""))</f>
        <v/>
      </c>
      <c r="D180" s="8"/>
      <c r="E180" s="7" t="str">
        <f>IF(B180="","",IFERROR(VLOOKUP(B180,Library!A:E,5,FALSE),""))</f>
        <v/>
      </c>
      <c r="F180" s="7" t="str">
        <f>IF(B180="","",IFERROR(VLOOKUP(B180,Library!A:G,7,FALSE),""))</f>
        <v/>
      </c>
      <c r="G180" s="8"/>
      <c r="H180" s="8"/>
      <c r="I180" s="8"/>
      <c r="J180" s="8"/>
    </row>
    <row r="181" spans="1:10" ht="16.2" x14ac:dyDescent="0.25">
      <c r="A181" s="7">
        <v>180</v>
      </c>
      <c r="B181" s="8"/>
      <c r="C181" s="7" t="str">
        <f>IF(B181="","",IFERROR(VLOOKUP(B181,Library!A:C,3,FALSE),""))</f>
        <v/>
      </c>
      <c r="D181" s="8"/>
      <c r="E181" s="7" t="str">
        <f>IF(B181="","",IFERROR(VLOOKUP(B181,Library!A:E,5,FALSE),""))</f>
        <v/>
      </c>
      <c r="F181" s="7" t="str">
        <f>IF(B181="","",IFERROR(VLOOKUP(B181,Library!A:G,7,FALSE),""))</f>
        <v/>
      </c>
      <c r="G181" s="8"/>
      <c r="H181" s="8"/>
      <c r="I181" s="8"/>
      <c r="J181" s="8"/>
    </row>
    <row r="182" spans="1:10" ht="16.2" x14ac:dyDescent="0.25">
      <c r="A182" s="7">
        <v>181</v>
      </c>
      <c r="B182" s="8"/>
      <c r="C182" s="7" t="str">
        <f>IF(B182="","",IFERROR(VLOOKUP(B182,Library!A:C,3,FALSE),""))</f>
        <v/>
      </c>
      <c r="D182" s="8"/>
      <c r="E182" s="7" t="str">
        <f>IF(B182="","",IFERROR(VLOOKUP(B182,Library!A:E,5,FALSE),""))</f>
        <v/>
      </c>
      <c r="F182" s="7" t="str">
        <f>IF(B182="","",IFERROR(VLOOKUP(B182,Library!A:G,7,FALSE),""))</f>
        <v/>
      </c>
      <c r="G182" s="8"/>
      <c r="H182" s="8"/>
      <c r="I182" s="8"/>
      <c r="J182" s="8"/>
    </row>
    <row r="183" spans="1:10" ht="16.2" x14ac:dyDescent="0.25">
      <c r="A183" s="7">
        <v>182</v>
      </c>
      <c r="B183" s="8"/>
      <c r="C183" s="7" t="str">
        <f>IF(B183="","",IFERROR(VLOOKUP(B183,Library!A:C,3,FALSE),""))</f>
        <v/>
      </c>
      <c r="D183" s="8"/>
      <c r="E183" s="7" t="str">
        <f>IF(B183="","",IFERROR(VLOOKUP(B183,Library!A:E,5,FALSE),""))</f>
        <v/>
      </c>
      <c r="F183" s="7" t="str">
        <f>IF(B183="","",IFERROR(VLOOKUP(B183,Library!A:G,7,FALSE),""))</f>
        <v/>
      </c>
      <c r="G183" s="8"/>
      <c r="H183" s="8"/>
      <c r="I183" s="8"/>
      <c r="J183" s="8"/>
    </row>
    <row r="184" spans="1:10" ht="16.2" x14ac:dyDescent="0.25">
      <c r="A184" s="7">
        <v>183</v>
      </c>
      <c r="B184" s="8"/>
      <c r="C184" s="7" t="str">
        <f>IF(B184="","",IFERROR(VLOOKUP(B184,Library!A:C,3,FALSE),""))</f>
        <v/>
      </c>
      <c r="D184" s="8"/>
      <c r="E184" s="7" t="str">
        <f>IF(B184="","",IFERROR(VLOOKUP(B184,Library!A:E,5,FALSE),""))</f>
        <v/>
      </c>
      <c r="F184" s="7" t="str">
        <f>IF(B184="","",IFERROR(VLOOKUP(B184,Library!A:G,7,FALSE),""))</f>
        <v/>
      </c>
      <c r="G184" s="8"/>
      <c r="H184" s="8"/>
      <c r="I184" s="8"/>
      <c r="J184" s="8"/>
    </row>
    <row r="185" spans="1:10" ht="16.2" x14ac:dyDescent="0.25">
      <c r="A185" s="7">
        <v>184</v>
      </c>
      <c r="B185" s="8"/>
      <c r="C185" s="7" t="str">
        <f>IF(B185="","",IFERROR(VLOOKUP(B185,Library!A:C,3,FALSE),""))</f>
        <v/>
      </c>
      <c r="D185" s="8"/>
      <c r="E185" s="7" t="str">
        <f>IF(B185="","",IFERROR(VLOOKUP(B185,Library!A:E,5,FALSE),""))</f>
        <v/>
      </c>
      <c r="F185" s="7" t="str">
        <f>IF(B185="","",IFERROR(VLOOKUP(B185,Library!A:G,7,FALSE),""))</f>
        <v/>
      </c>
      <c r="G185" s="8"/>
      <c r="H185" s="8"/>
      <c r="I185" s="8"/>
      <c r="J185" s="8"/>
    </row>
    <row r="186" spans="1:10" ht="16.2" x14ac:dyDescent="0.25">
      <c r="A186" s="7">
        <v>185</v>
      </c>
      <c r="B186" s="8"/>
      <c r="C186" s="7" t="str">
        <f>IF(B186="","",IFERROR(VLOOKUP(B186,Library!A:C,3,FALSE),""))</f>
        <v/>
      </c>
      <c r="D186" s="8"/>
      <c r="E186" s="7" t="str">
        <f>IF(B186="","",IFERROR(VLOOKUP(B186,Library!A:E,5,FALSE),""))</f>
        <v/>
      </c>
      <c r="F186" s="7" t="str">
        <f>IF(B186="","",IFERROR(VLOOKUP(B186,Library!A:G,7,FALSE),""))</f>
        <v/>
      </c>
      <c r="G186" s="8"/>
      <c r="H186" s="8"/>
      <c r="I186" s="8"/>
      <c r="J186" s="8"/>
    </row>
    <row r="187" spans="1:10" ht="16.2" x14ac:dyDescent="0.25">
      <c r="A187" s="7">
        <v>186</v>
      </c>
      <c r="B187" s="8"/>
      <c r="C187" s="7" t="str">
        <f>IF(B187="","",IFERROR(VLOOKUP(B187,Library!A:C,3,FALSE),""))</f>
        <v/>
      </c>
      <c r="D187" s="8"/>
      <c r="E187" s="7" t="str">
        <f>IF(B187="","",IFERROR(VLOOKUP(B187,Library!A:E,5,FALSE),""))</f>
        <v/>
      </c>
      <c r="F187" s="7" t="str">
        <f>IF(B187="","",IFERROR(VLOOKUP(B187,Library!A:G,7,FALSE),""))</f>
        <v/>
      </c>
      <c r="G187" s="8"/>
      <c r="H187" s="8"/>
      <c r="I187" s="8"/>
      <c r="J187" s="8"/>
    </row>
    <row r="188" spans="1:10" ht="16.2" x14ac:dyDescent="0.25">
      <c r="A188" s="7">
        <v>187</v>
      </c>
      <c r="B188" s="8"/>
      <c r="C188" s="7" t="str">
        <f>IF(B188="","",IFERROR(VLOOKUP(B188,Library!A:C,3,FALSE),""))</f>
        <v/>
      </c>
      <c r="D188" s="8"/>
      <c r="E188" s="7" t="str">
        <f>IF(B188="","",IFERROR(VLOOKUP(B188,Library!A:E,5,FALSE),""))</f>
        <v/>
      </c>
      <c r="F188" s="7" t="str">
        <f>IF(B188="","",IFERROR(VLOOKUP(B188,Library!A:G,7,FALSE),""))</f>
        <v/>
      </c>
      <c r="G188" s="8"/>
      <c r="H188" s="8"/>
      <c r="I188" s="8"/>
      <c r="J188" s="8"/>
    </row>
    <row r="189" spans="1:10" ht="16.2" x14ac:dyDescent="0.25">
      <c r="A189" s="7">
        <v>188</v>
      </c>
      <c r="B189" s="8"/>
      <c r="C189" s="7" t="str">
        <f>IF(B189="","",IFERROR(VLOOKUP(B189,Library!A:C,3,FALSE),""))</f>
        <v/>
      </c>
      <c r="D189" s="8"/>
      <c r="E189" s="7" t="str">
        <f>IF(B189="","",IFERROR(VLOOKUP(B189,Library!A:E,5,FALSE),""))</f>
        <v/>
      </c>
      <c r="F189" s="7" t="str">
        <f>IF(B189="","",IFERROR(VLOOKUP(B189,Library!A:G,7,FALSE),""))</f>
        <v/>
      </c>
      <c r="G189" s="8"/>
      <c r="H189" s="8"/>
      <c r="I189" s="8"/>
      <c r="J189" s="8"/>
    </row>
    <row r="190" spans="1:10" ht="16.2" x14ac:dyDescent="0.25">
      <c r="A190" s="7">
        <v>189</v>
      </c>
      <c r="B190" s="8"/>
      <c r="C190" s="7" t="str">
        <f>IF(B190="","",IFERROR(VLOOKUP(B190,Library!A:C,3,FALSE),""))</f>
        <v/>
      </c>
      <c r="D190" s="8"/>
      <c r="E190" s="7" t="str">
        <f>IF(B190="","",IFERROR(VLOOKUP(B190,Library!A:E,5,FALSE),""))</f>
        <v/>
      </c>
      <c r="F190" s="7" t="str">
        <f>IF(B190="","",IFERROR(VLOOKUP(B190,Library!A:G,7,FALSE),""))</f>
        <v/>
      </c>
      <c r="G190" s="8"/>
      <c r="H190" s="8"/>
      <c r="I190" s="8"/>
      <c r="J190" s="8"/>
    </row>
    <row r="191" spans="1:10" ht="16.2" x14ac:dyDescent="0.25">
      <c r="A191" s="7">
        <v>190</v>
      </c>
      <c r="B191" s="8"/>
      <c r="C191" s="7" t="str">
        <f>IF(B191="","",IFERROR(VLOOKUP(B191,Library!A:C,3,FALSE),""))</f>
        <v/>
      </c>
      <c r="D191" s="8"/>
      <c r="E191" s="7" t="str">
        <f>IF(B191="","",IFERROR(VLOOKUP(B191,Library!A:E,5,FALSE),""))</f>
        <v/>
      </c>
      <c r="F191" s="7" t="str">
        <f>IF(B191="","",IFERROR(VLOOKUP(B191,Library!A:G,7,FALSE),""))</f>
        <v/>
      </c>
      <c r="G191" s="8"/>
      <c r="H191" s="8"/>
      <c r="I191" s="8"/>
      <c r="J191" s="8"/>
    </row>
    <row r="192" spans="1:10" ht="16.2" x14ac:dyDescent="0.25">
      <c r="A192" s="7">
        <v>191</v>
      </c>
      <c r="B192" s="8"/>
      <c r="C192" s="7" t="str">
        <f>IF(B192="","",IFERROR(VLOOKUP(B192,Library!A:C,3,FALSE),""))</f>
        <v/>
      </c>
      <c r="D192" s="8"/>
      <c r="E192" s="7" t="str">
        <f>IF(B192="","",IFERROR(VLOOKUP(B192,Library!A:E,5,FALSE),""))</f>
        <v/>
      </c>
      <c r="F192" s="7" t="str">
        <f>IF(B192="","",IFERROR(VLOOKUP(B192,Library!A:G,7,FALSE),""))</f>
        <v/>
      </c>
      <c r="G192" s="8"/>
      <c r="H192" s="8"/>
      <c r="I192" s="8"/>
      <c r="J192" s="8"/>
    </row>
    <row r="193" spans="1:10" ht="16.2" x14ac:dyDescent="0.25">
      <c r="A193" s="7">
        <v>192</v>
      </c>
      <c r="B193" s="8"/>
      <c r="C193" s="7" t="str">
        <f>IF(B193="","",IFERROR(VLOOKUP(B193,Library!A:C,3,FALSE),""))</f>
        <v/>
      </c>
      <c r="D193" s="8"/>
      <c r="E193" s="7" t="str">
        <f>IF(B193="","",IFERROR(VLOOKUP(B193,Library!A:E,5,FALSE),""))</f>
        <v/>
      </c>
      <c r="F193" s="7" t="str">
        <f>IF(B193="","",IFERROR(VLOOKUP(B193,Library!A:G,7,FALSE),""))</f>
        <v/>
      </c>
      <c r="G193" s="8"/>
      <c r="H193" s="8"/>
      <c r="I193" s="8"/>
      <c r="J193" s="8"/>
    </row>
    <row r="194" spans="1:10" ht="16.2" x14ac:dyDescent="0.25">
      <c r="A194" s="7">
        <v>193</v>
      </c>
      <c r="B194" s="8"/>
      <c r="C194" s="7" t="str">
        <f>IF(B194="","",IFERROR(VLOOKUP(B194,Library!A:C,3,FALSE),""))</f>
        <v/>
      </c>
      <c r="D194" s="8"/>
      <c r="E194" s="7" t="str">
        <f>IF(B194="","",IFERROR(VLOOKUP(B194,Library!A:E,5,FALSE),""))</f>
        <v/>
      </c>
      <c r="F194" s="7" t="str">
        <f>IF(B194="","",IFERROR(VLOOKUP(B194,Library!A:G,7,FALSE),""))</f>
        <v/>
      </c>
      <c r="G194" s="8"/>
      <c r="H194" s="8"/>
      <c r="I194" s="8"/>
      <c r="J194" s="8"/>
    </row>
    <row r="195" spans="1:10" ht="16.2" x14ac:dyDescent="0.25">
      <c r="A195" s="7">
        <v>194</v>
      </c>
      <c r="B195" s="8"/>
      <c r="C195" s="7" t="str">
        <f>IF(B195="","",IFERROR(VLOOKUP(B195,Library!A:C,3,FALSE),""))</f>
        <v/>
      </c>
      <c r="D195" s="8"/>
      <c r="E195" s="7" t="str">
        <f>IF(B195="","",IFERROR(VLOOKUP(B195,Library!A:E,5,FALSE),""))</f>
        <v/>
      </c>
      <c r="F195" s="7" t="str">
        <f>IF(B195="","",IFERROR(VLOOKUP(B195,Library!A:G,7,FALSE),""))</f>
        <v/>
      </c>
      <c r="G195" s="8"/>
      <c r="H195" s="8"/>
      <c r="I195" s="8"/>
      <c r="J195" s="8"/>
    </row>
    <row r="196" spans="1:10" ht="16.2" x14ac:dyDescent="0.25">
      <c r="A196" s="7">
        <v>195</v>
      </c>
      <c r="B196" s="8"/>
      <c r="C196" s="7" t="str">
        <f>IF(B196="","",IFERROR(VLOOKUP(B196,Library!A:C,3,FALSE),""))</f>
        <v/>
      </c>
      <c r="D196" s="8"/>
      <c r="E196" s="7" t="str">
        <f>IF(B196="","",IFERROR(VLOOKUP(B196,Library!A:E,5,FALSE),""))</f>
        <v/>
      </c>
      <c r="F196" s="7" t="str">
        <f>IF(B196="","",IFERROR(VLOOKUP(B196,Library!A:G,7,FALSE),""))</f>
        <v/>
      </c>
      <c r="G196" s="8"/>
      <c r="H196" s="8"/>
      <c r="I196" s="8"/>
      <c r="J196" s="8"/>
    </row>
    <row r="197" spans="1:10" ht="16.2" x14ac:dyDescent="0.25">
      <c r="A197" s="7">
        <v>196</v>
      </c>
      <c r="B197" s="8"/>
      <c r="C197" s="7" t="str">
        <f>IF(B197="","",IFERROR(VLOOKUP(B197,Library!A:C,3,FALSE),""))</f>
        <v/>
      </c>
      <c r="D197" s="8"/>
      <c r="E197" s="7" t="str">
        <f>IF(B197="","",IFERROR(VLOOKUP(B197,Library!A:E,5,FALSE),""))</f>
        <v/>
      </c>
      <c r="F197" s="7" t="str">
        <f>IF(B197="","",IFERROR(VLOOKUP(B197,Library!A:G,7,FALSE),""))</f>
        <v/>
      </c>
      <c r="G197" s="8"/>
      <c r="H197" s="8"/>
      <c r="I197" s="8"/>
      <c r="J197" s="8"/>
    </row>
    <row r="198" spans="1:10" ht="16.2" x14ac:dyDescent="0.25">
      <c r="A198" s="7">
        <v>197</v>
      </c>
      <c r="B198" s="8"/>
      <c r="C198" s="7" t="str">
        <f>IF(B198="","",IFERROR(VLOOKUP(B198,Library!A:C,3,FALSE),""))</f>
        <v/>
      </c>
      <c r="D198" s="8"/>
      <c r="E198" s="7" t="str">
        <f>IF(B198="","",IFERROR(VLOOKUP(B198,Library!A:E,5,FALSE),""))</f>
        <v/>
      </c>
      <c r="F198" s="7" t="str">
        <f>IF(B198="","",IFERROR(VLOOKUP(B198,Library!A:G,7,FALSE),""))</f>
        <v/>
      </c>
      <c r="G198" s="8"/>
      <c r="H198" s="8"/>
      <c r="I198" s="8"/>
      <c r="J198" s="8"/>
    </row>
    <row r="199" spans="1:10" ht="16.2" x14ac:dyDescent="0.25">
      <c r="A199" s="7">
        <v>198</v>
      </c>
      <c r="B199" s="8"/>
      <c r="C199" s="7" t="str">
        <f>IF(B199="","",IFERROR(VLOOKUP(B199,Library!A:C,3,FALSE),""))</f>
        <v/>
      </c>
      <c r="D199" s="8"/>
      <c r="E199" s="7" t="str">
        <f>IF(B199="","",IFERROR(VLOOKUP(B199,Library!A:E,5,FALSE),""))</f>
        <v/>
      </c>
      <c r="F199" s="7" t="str">
        <f>IF(B199="","",IFERROR(VLOOKUP(B199,Library!A:G,7,FALSE),""))</f>
        <v/>
      </c>
      <c r="G199" s="8"/>
      <c r="H199" s="8"/>
      <c r="I199" s="8"/>
      <c r="J199" s="8"/>
    </row>
    <row r="200" spans="1:10" ht="16.2" x14ac:dyDescent="0.25">
      <c r="A200" s="7">
        <v>199</v>
      </c>
      <c r="B200" s="8"/>
      <c r="C200" s="7" t="str">
        <f>IF(B200="","",IFERROR(VLOOKUP(B200,Library!A:C,3,FALSE),""))</f>
        <v/>
      </c>
      <c r="D200" s="8"/>
      <c r="E200" s="7" t="str">
        <f>IF(B200="","",IFERROR(VLOOKUP(B200,Library!A:E,5,FALSE),""))</f>
        <v/>
      </c>
      <c r="F200" s="7" t="str">
        <f>IF(B200="","",IFERROR(VLOOKUP(B200,Library!A:G,7,FALSE),""))</f>
        <v/>
      </c>
      <c r="G200" s="8"/>
      <c r="H200" s="8"/>
      <c r="I200" s="8"/>
      <c r="J200" s="8"/>
    </row>
    <row r="201" spans="1:10" ht="16.2" x14ac:dyDescent="0.25">
      <c r="A201" s="7">
        <v>200</v>
      </c>
      <c r="B201" s="8"/>
      <c r="C201" s="7" t="str">
        <f>IF(B201="","",IFERROR(VLOOKUP(B201,Library!A:C,3,FALSE),""))</f>
        <v/>
      </c>
      <c r="D201" s="8"/>
      <c r="E201" s="7" t="str">
        <f>IF(B201="","",IFERROR(VLOOKUP(B201,Library!A:E,5,FALSE),""))</f>
        <v/>
      </c>
      <c r="F201" s="7" t="str">
        <f>IF(B201="","",IFERROR(VLOOKUP(B201,Library!A:G,7,FALSE),""))</f>
        <v/>
      </c>
      <c r="G201" s="8"/>
      <c r="H201" s="8"/>
      <c r="I201" s="8"/>
      <c r="J201" s="8"/>
    </row>
  </sheetData>
  <dataValidations count="1">
    <dataValidation type="list" allowBlank="1" sqref="J2 J3 J4 J5 J6 J7 J8 J9 J10 J11 J12 J13 J14 J15 J16 J17 J18 J19 J20 J21 J22 J23 J24 J25 J26 J27 J28 J29 J30 J31 J32 J33 J34 J35 J36 J37 J38 J39 J40 J41 J42 J43 J44 J45 J46 J47 J48 J49 J50 J51 J52 J53 J54 J55 J56 J57 J58 J59 J60 J61 J62 J63 J64 J65 J66 J67 J68 J69 J70 J71 J72 J73 J74 J75 J76 J77 J78 J79 J80 J81 J82 J83 J84 J85 J86 J87 J88 J89 J90 J91 J92 J93 J94 J95 J96 J97 J98 J99 J100 J101 J102 J103 J104 J105 J106 J107 J108 J109 J110 J111 J112 J113 J114 J115 J116 J117 J118 J119 J120 J121 J122 J123 J124 J125 J126 J127 J128 J129 J130 J131 J132 J133 J134 J135 J136 J137 J138 J139 J140 J141 J142 J143 J144 J145 J146 J147 J148 J149 J150 J151 J152 J153 J154 J155 J156 J157 J158 J159 J160 J161 J162 J163 J164 J165 J166 J167 J168 J169 J170 J171 J172 J173 J174 J175 J176 J177 J178 J179 J180 J181 J182 J183 J184 J185 J186 J187 J188 J189 J190 J191 J192 J193 J194 J195 J196 J197 J198 J199 J200 J201" xr:uid="{00000000-0002-0000-0100-000000000000}">
      <formula1>"مفتوحة,قيد المعالجة,مغلقة"</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28"/>
  <sheetViews>
    <sheetView rightToLeft="1" workbookViewId="0">
      <pane ySplit="1" topLeftCell="A2" activePane="bottomLeft" state="frozen"/>
      <selection pane="bottomLeft"/>
    </sheetView>
  </sheetViews>
  <sheetFormatPr defaultRowHeight="13.8" x14ac:dyDescent="0.25"/>
  <cols>
    <col min="1" max="1" width="11" customWidth="1"/>
    <col min="2" max="2" width="7" customWidth="1"/>
    <col min="3" max="3" width="8" customWidth="1"/>
    <col min="4" max="4" width="22" customWidth="1"/>
    <col min="5" max="5" width="44" customWidth="1"/>
    <col min="6" max="6" width="34" customWidth="1"/>
    <col min="7" max="7" width="44" customWidth="1"/>
    <col min="8" max="8" width="10" customWidth="1"/>
  </cols>
  <sheetData>
    <row r="1" spans="1:8" ht="18" x14ac:dyDescent="0.25">
      <c r="A1" s="6" t="s">
        <v>18</v>
      </c>
      <c r="B1" s="6" t="s">
        <v>19</v>
      </c>
      <c r="C1" s="6" t="s">
        <v>10</v>
      </c>
      <c r="D1" s="6" t="s">
        <v>20</v>
      </c>
      <c r="E1" s="6" t="s">
        <v>21</v>
      </c>
      <c r="F1" s="6" t="s">
        <v>22</v>
      </c>
      <c r="G1" s="6" t="s">
        <v>23</v>
      </c>
      <c r="H1" s="6" t="s">
        <v>24</v>
      </c>
    </row>
    <row r="2" spans="1:8" ht="16.2" x14ac:dyDescent="0.25">
      <c r="A2" s="9" t="s">
        <v>25</v>
      </c>
      <c r="B2" s="9" t="s">
        <v>26</v>
      </c>
      <c r="C2" s="9" t="s">
        <v>27</v>
      </c>
      <c r="D2" s="9" t="s">
        <v>28</v>
      </c>
      <c r="E2" s="9" t="s">
        <v>29</v>
      </c>
      <c r="F2" s="9" t="s">
        <v>30</v>
      </c>
      <c r="G2" s="9" t="s">
        <v>31</v>
      </c>
      <c r="H2" s="9" t="s">
        <v>32</v>
      </c>
    </row>
    <row r="3" spans="1:8" ht="16.2" x14ac:dyDescent="0.25">
      <c r="A3" s="9" t="s">
        <v>33</v>
      </c>
      <c r="B3" s="9" t="s">
        <v>26</v>
      </c>
      <c r="C3" s="9" t="s">
        <v>27</v>
      </c>
      <c r="D3" s="9" t="s">
        <v>34</v>
      </c>
      <c r="E3" s="9" t="s">
        <v>35</v>
      </c>
      <c r="F3" s="9" t="s">
        <v>36</v>
      </c>
      <c r="G3" s="9" t="s">
        <v>37</v>
      </c>
      <c r="H3" s="9" t="s">
        <v>38</v>
      </c>
    </row>
    <row r="4" spans="1:8" ht="16.2" x14ac:dyDescent="0.25">
      <c r="A4" s="9" t="s">
        <v>39</v>
      </c>
      <c r="B4" s="9" t="s">
        <v>26</v>
      </c>
      <c r="C4" s="9" t="s">
        <v>27</v>
      </c>
      <c r="D4" s="9" t="s">
        <v>40</v>
      </c>
      <c r="E4" s="9" t="s">
        <v>41</v>
      </c>
      <c r="F4" s="9" t="s">
        <v>42</v>
      </c>
      <c r="G4" s="9" t="s">
        <v>43</v>
      </c>
      <c r="H4" s="9" t="s">
        <v>44</v>
      </c>
    </row>
    <row r="5" spans="1:8" ht="16.2" x14ac:dyDescent="0.25">
      <c r="A5" s="9" t="s">
        <v>45</v>
      </c>
      <c r="B5" s="9" t="s">
        <v>26</v>
      </c>
      <c r="C5" s="9" t="s">
        <v>27</v>
      </c>
      <c r="D5" s="9" t="s">
        <v>46</v>
      </c>
      <c r="E5" s="9" t="s">
        <v>47</v>
      </c>
      <c r="F5" s="9" t="s">
        <v>48</v>
      </c>
      <c r="G5" s="9" t="s">
        <v>49</v>
      </c>
      <c r="H5" s="9" t="s">
        <v>50</v>
      </c>
    </row>
    <row r="6" spans="1:8" ht="32.4" x14ac:dyDescent="0.25">
      <c r="A6" s="9" t="s">
        <v>51</v>
      </c>
      <c r="B6" s="9" t="s">
        <v>52</v>
      </c>
      <c r="C6" s="9" t="s">
        <v>53</v>
      </c>
      <c r="D6" s="9" t="s">
        <v>54</v>
      </c>
      <c r="E6" s="9" t="s">
        <v>55</v>
      </c>
      <c r="F6" s="9" t="s">
        <v>56</v>
      </c>
      <c r="G6" s="9" t="s">
        <v>57</v>
      </c>
      <c r="H6" s="9" t="s">
        <v>58</v>
      </c>
    </row>
    <row r="7" spans="1:8" ht="32.4" x14ac:dyDescent="0.25">
      <c r="A7" s="9" t="s">
        <v>59</v>
      </c>
      <c r="B7" s="9" t="s">
        <v>52</v>
      </c>
      <c r="C7" s="9" t="s">
        <v>53</v>
      </c>
      <c r="D7" s="9" t="s">
        <v>60</v>
      </c>
      <c r="E7" s="9" t="s">
        <v>61</v>
      </c>
      <c r="F7" s="9" t="s">
        <v>62</v>
      </c>
      <c r="G7" s="9" t="s">
        <v>63</v>
      </c>
      <c r="H7" s="9" t="s">
        <v>64</v>
      </c>
    </row>
    <row r="8" spans="1:8" ht="16.2" x14ac:dyDescent="0.25">
      <c r="A8" s="9" t="s">
        <v>65</v>
      </c>
      <c r="B8" s="9" t="s">
        <v>52</v>
      </c>
      <c r="C8" s="9" t="s">
        <v>53</v>
      </c>
      <c r="D8" s="9" t="s">
        <v>66</v>
      </c>
      <c r="E8" s="9" t="s">
        <v>67</v>
      </c>
      <c r="F8" s="9" t="s">
        <v>68</v>
      </c>
      <c r="G8" s="9" t="s">
        <v>69</v>
      </c>
      <c r="H8" s="9" t="s">
        <v>70</v>
      </c>
    </row>
    <row r="9" spans="1:8" ht="32.4" x14ac:dyDescent="0.25">
      <c r="A9" s="9" t="s">
        <v>71</v>
      </c>
      <c r="B9" s="9" t="s">
        <v>52</v>
      </c>
      <c r="C9" s="9" t="s">
        <v>53</v>
      </c>
      <c r="D9" s="9" t="s">
        <v>72</v>
      </c>
      <c r="E9" s="9" t="s">
        <v>73</v>
      </c>
      <c r="F9" s="9" t="s">
        <v>74</v>
      </c>
      <c r="G9" s="9" t="s">
        <v>75</v>
      </c>
      <c r="H9" s="9" t="s">
        <v>76</v>
      </c>
    </row>
    <row r="10" spans="1:8" ht="32.4" x14ac:dyDescent="0.25">
      <c r="A10" s="9" t="s">
        <v>77</v>
      </c>
      <c r="B10" s="9" t="s">
        <v>52</v>
      </c>
      <c r="C10" s="9" t="s">
        <v>53</v>
      </c>
      <c r="D10" s="9" t="s">
        <v>78</v>
      </c>
      <c r="E10" s="9" t="s">
        <v>79</v>
      </c>
      <c r="F10" s="9" t="s">
        <v>80</v>
      </c>
      <c r="G10" s="9" t="s">
        <v>81</v>
      </c>
      <c r="H10" s="9" t="s">
        <v>82</v>
      </c>
    </row>
    <row r="11" spans="1:8" ht="16.2" x14ac:dyDescent="0.25">
      <c r="A11" s="9" t="s">
        <v>83</v>
      </c>
      <c r="B11" s="9" t="s">
        <v>52</v>
      </c>
      <c r="C11" s="9" t="s">
        <v>53</v>
      </c>
      <c r="D11" s="9" t="s">
        <v>84</v>
      </c>
      <c r="E11" s="9" t="s">
        <v>85</v>
      </c>
      <c r="F11" s="9" t="s">
        <v>86</v>
      </c>
      <c r="G11" s="9" t="s">
        <v>87</v>
      </c>
      <c r="H11" s="9" t="s">
        <v>88</v>
      </c>
    </row>
    <row r="12" spans="1:8" ht="48.6" x14ac:dyDescent="0.25">
      <c r="A12" s="9" t="s">
        <v>89</v>
      </c>
      <c r="B12" s="9" t="s">
        <v>90</v>
      </c>
      <c r="C12" s="9" t="s">
        <v>91</v>
      </c>
      <c r="D12" s="9" t="s">
        <v>92</v>
      </c>
      <c r="E12" s="9" t="s">
        <v>93</v>
      </c>
      <c r="F12" s="9" t="s">
        <v>94</v>
      </c>
      <c r="G12" s="9" t="s">
        <v>95</v>
      </c>
      <c r="H12" s="9" t="s">
        <v>96</v>
      </c>
    </row>
    <row r="13" spans="1:8" ht="16.2" x14ac:dyDescent="0.25">
      <c r="A13" s="9" t="s">
        <v>97</v>
      </c>
      <c r="B13" s="9" t="s">
        <v>90</v>
      </c>
      <c r="C13" s="9" t="s">
        <v>91</v>
      </c>
      <c r="D13" s="9" t="s">
        <v>98</v>
      </c>
      <c r="E13" s="9" t="s">
        <v>99</v>
      </c>
      <c r="F13" s="9" t="s">
        <v>100</v>
      </c>
      <c r="G13" s="9" t="s">
        <v>101</v>
      </c>
      <c r="H13" s="9" t="s">
        <v>102</v>
      </c>
    </row>
    <row r="14" spans="1:8" ht="16.2" x14ac:dyDescent="0.25">
      <c r="A14" s="9" t="s">
        <v>103</v>
      </c>
      <c r="B14" s="9" t="s">
        <v>90</v>
      </c>
      <c r="C14" s="9" t="s">
        <v>91</v>
      </c>
      <c r="D14" s="9" t="s">
        <v>104</v>
      </c>
      <c r="E14" s="9" t="s">
        <v>105</v>
      </c>
      <c r="F14" s="9" t="s">
        <v>106</v>
      </c>
      <c r="G14" s="9" t="s">
        <v>107</v>
      </c>
      <c r="H14" s="9" t="s">
        <v>102</v>
      </c>
    </row>
    <row r="15" spans="1:8" ht="16.2" x14ac:dyDescent="0.25">
      <c r="A15" s="9" t="s">
        <v>108</v>
      </c>
      <c r="B15" s="9" t="s">
        <v>90</v>
      </c>
      <c r="C15" s="9" t="s">
        <v>91</v>
      </c>
      <c r="D15" s="9" t="s">
        <v>109</v>
      </c>
      <c r="E15" s="9" t="s">
        <v>110</v>
      </c>
      <c r="F15" s="9" t="s">
        <v>111</v>
      </c>
      <c r="G15" s="9" t="s">
        <v>112</v>
      </c>
      <c r="H15" s="9" t="s">
        <v>113</v>
      </c>
    </row>
    <row r="16" spans="1:8" ht="16.2" x14ac:dyDescent="0.25">
      <c r="A16" s="9" t="s">
        <v>114</v>
      </c>
      <c r="B16" s="9" t="s">
        <v>90</v>
      </c>
      <c r="C16" s="9" t="s">
        <v>91</v>
      </c>
      <c r="D16" s="9" t="s">
        <v>115</v>
      </c>
      <c r="E16" s="9" t="s">
        <v>116</v>
      </c>
      <c r="F16" s="9" t="s">
        <v>117</v>
      </c>
      <c r="G16" s="9" t="s">
        <v>118</v>
      </c>
      <c r="H16" s="9" t="s">
        <v>119</v>
      </c>
    </row>
    <row r="17" spans="1:8" ht="32.4" x14ac:dyDescent="0.25">
      <c r="A17" s="9" t="s">
        <v>120</v>
      </c>
      <c r="B17" s="9" t="s">
        <v>121</v>
      </c>
      <c r="C17" s="9" t="s">
        <v>122</v>
      </c>
      <c r="D17" s="9" t="s">
        <v>123</v>
      </c>
      <c r="E17" s="9" t="s">
        <v>124</v>
      </c>
      <c r="F17" s="9" t="s">
        <v>125</v>
      </c>
      <c r="G17" s="9" t="s">
        <v>126</v>
      </c>
      <c r="H17" s="9" t="s">
        <v>127</v>
      </c>
    </row>
    <row r="18" spans="1:8" ht="16.2" x14ac:dyDescent="0.25">
      <c r="A18" s="9" t="s">
        <v>128</v>
      </c>
      <c r="B18" s="9" t="s">
        <v>121</v>
      </c>
      <c r="C18" s="9" t="s">
        <v>122</v>
      </c>
      <c r="D18" s="9" t="s">
        <v>129</v>
      </c>
      <c r="E18" s="9" t="s">
        <v>130</v>
      </c>
      <c r="F18" s="9" t="s">
        <v>131</v>
      </c>
      <c r="G18" s="9" t="s">
        <v>132</v>
      </c>
      <c r="H18" s="9" t="s">
        <v>133</v>
      </c>
    </row>
    <row r="19" spans="1:8" ht="16.2" x14ac:dyDescent="0.25">
      <c r="A19" s="9" t="s">
        <v>134</v>
      </c>
      <c r="B19" s="9" t="s">
        <v>135</v>
      </c>
      <c r="C19" s="9" t="s">
        <v>136</v>
      </c>
      <c r="D19" s="9" t="s">
        <v>137</v>
      </c>
      <c r="E19" s="9" t="s">
        <v>138</v>
      </c>
      <c r="F19" s="9" t="s">
        <v>139</v>
      </c>
      <c r="G19" s="9" t="s">
        <v>140</v>
      </c>
      <c r="H19" s="9" t="s">
        <v>141</v>
      </c>
    </row>
    <row r="20" spans="1:8" ht="32.4" x14ac:dyDescent="0.25">
      <c r="A20" s="9" t="s">
        <v>142</v>
      </c>
      <c r="B20" s="9" t="s">
        <v>135</v>
      </c>
      <c r="C20" s="9" t="s">
        <v>136</v>
      </c>
      <c r="D20" s="9" t="s">
        <v>143</v>
      </c>
      <c r="E20" s="9" t="s">
        <v>144</v>
      </c>
      <c r="F20" s="9" t="s">
        <v>145</v>
      </c>
      <c r="G20" s="9" t="s">
        <v>146</v>
      </c>
      <c r="H20" s="9" t="s">
        <v>147</v>
      </c>
    </row>
    <row r="21" spans="1:8" ht="32.4" x14ac:dyDescent="0.25">
      <c r="A21" s="9" t="s">
        <v>148</v>
      </c>
      <c r="B21" s="9" t="s">
        <v>135</v>
      </c>
      <c r="C21" s="9" t="s">
        <v>136</v>
      </c>
      <c r="D21" s="9" t="s">
        <v>149</v>
      </c>
      <c r="E21" s="9" t="s">
        <v>150</v>
      </c>
      <c r="F21" s="9" t="s">
        <v>151</v>
      </c>
      <c r="G21" s="9" t="s">
        <v>152</v>
      </c>
      <c r="H21" s="9" t="s">
        <v>153</v>
      </c>
    </row>
    <row r="22" spans="1:8" ht="16.2" x14ac:dyDescent="0.25">
      <c r="A22" s="9" t="s">
        <v>154</v>
      </c>
      <c r="B22" s="9" t="s">
        <v>135</v>
      </c>
      <c r="C22" s="9" t="s">
        <v>136</v>
      </c>
      <c r="D22" s="9" t="s">
        <v>155</v>
      </c>
      <c r="E22" s="9" t="s">
        <v>156</v>
      </c>
      <c r="F22" s="9" t="s">
        <v>157</v>
      </c>
      <c r="G22" s="9" t="s">
        <v>158</v>
      </c>
      <c r="H22" s="9" t="s">
        <v>153</v>
      </c>
    </row>
    <row r="23" spans="1:8" ht="16.2" x14ac:dyDescent="0.25">
      <c r="A23" s="9" t="s">
        <v>159</v>
      </c>
      <c r="B23" s="9" t="s">
        <v>135</v>
      </c>
      <c r="C23" s="9" t="s">
        <v>136</v>
      </c>
      <c r="D23" s="9" t="s">
        <v>160</v>
      </c>
      <c r="E23" s="9" t="s">
        <v>161</v>
      </c>
      <c r="F23" s="9" t="s">
        <v>162</v>
      </c>
      <c r="G23" s="9" t="s">
        <v>163</v>
      </c>
      <c r="H23" s="9" t="s">
        <v>164</v>
      </c>
    </row>
    <row r="24" spans="1:8" ht="16.2" x14ac:dyDescent="0.25">
      <c r="A24" s="9" t="s">
        <v>165</v>
      </c>
      <c r="B24" s="9" t="s">
        <v>135</v>
      </c>
      <c r="C24" s="9" t="s">
        <v>136</v>
      </c>
      <c r="D24" s="9" t="s">
        <v>166</v>
      </c>
      <c r="E24" s="9" t="s">
        <v>167</v>
      </c>
      <c r="F24" s="9" t="s">
        <v>168</v>
      </c>
      <c r="G24" s="9" t="s">
        <v>169</v>
      </c>
      <c r="H24" s="9" t="s">
        <v>170</v>
      </c>
    </row>
    <row r="25" spans="1:8" ht="32.4" x14ac:dyDescent="0.25">
      <c r="A25" s="9" t="s">
        <v>171</v>
      </c>
      <c r="B25" s="9" t="s">
        <v>135</v>
      </c>
      <c r="C25" s="9" t="s">
        <v>136</v>
      </c>
      <c r="D25" s="9" t="s">
        <v>172</v>
      </c>
      <c r="E25" s="9" t="s">
        <v>173</v>
      </c>
      <c r="F25" s="9" t="s">
        <v>174</v>
      </c>
      <c r="G25" s="9" t="s">
        <v>175</v>
      </c>
      <c r="H25" s="9" t="s">
        <v>176</v>
      </c>
    </row>
    <row r="26" spans="1:8" ht="32.4" x14ac:dyDescent="0.25">
      <c r="A26" s="9" t="s">
        <v>177</v>
      </c>
      <c r="B26" s="9" t="s">
        <v>178</v>
      </c>
      <c r="C26" s="9" t="s">
        <v>179</v>
      </c>
      <c r="D26" s="9" t="s">
        <v>180</v>
      </c>
      <c r="E26" s="9" t="s">
        <v>181</v>
      </c>
      <c r="F26" s="9" t="s">
        <v>182</v>
      </c>
      <c r="G26" s="9" t="s">
        <v>183</v>
      </c>
      <c r="H26" s="9" t="s">
        <v>184</v>
      </c>
    </row>
    <row r="27" spans="1:8" ht="16.2" x14ac:dyDescent="0.25">
      <c r="A27" s="9" t="s">
        <v>185</v>
      </c>
      <c r="B27" s="9" t="s">
        <v>178</v>
      </c>
      <c r="C27" s="9" t="s">
        <v>179</v>
      </c>
      <c r="D27" s="9" t="s">
        <v>180</v>
      </c>
      <c r="E27" s="9" t="s">
        <v>186</v>
      </c>
      <c r="F27" s="9" t="s">
        <v>187</v>
      </c>
      <c r="G27" s="9" t="s">
        <v>188</v>
      </c>
      <c r="H27" s="9" t="s">
        <v>184</v>
      </c>
    </row>
    <row r="28" spans="1:8" ht="32.4" x14ac:dyDescent="0.25">
      <c r="A28" s="9" t="s">
        <v>189</v>
      </c>
      <c r="B28" s="9" t="s">
        <v>190</v>
      </c>
      <c r="C28" s="9" t="s">
        <v>191</v>
      </c>
      <c r="D28" s="9" t="s">
        <v>192</v>
      </c>
      <c r="E28" s="9" t="s">
        <v>193</v>
      </c>
      <c r="F28" s="9" t="s">
        <v>194</v>
      </c>
      <c r="G28" s="9" t="s">
        <v>195</v>
      </c>
      <c r="H28" s="9" t="s">
        <v>196</v>
      </c>
    </row>
    <row r="29" spans="1:8" ht="32.4" x14ac:dyDescent="0.25">
      <c r="A29" s="9" t="s">
        <v>197</v>
      </c>
      <c r="B29" s="9" t="s">
        <v>190</v>
      </c>
      <c r="C29" s="9" t="s">
        <v>191</v>
      </c>
      <c r="D29" s="9" t="s">
        <v>192</v>
      </c>
      <c r="E29" s="9" t="s">
        <v>198</v>
      </c>
      <c r="F29" s="9" t="s">
        <v>199</v>
      </c>
      <c r="G29" s="9" t="s">
        <v>200</v>
      </c>
      <c r="H29" s="9" t="s">
        <v>201</v>
      </c>
    </row>
    <row r="30" spans="1:8" ht="48.6" x14ac:dyDescent="0.25">
      <c r="A30" s="9" t="s">
        <v>202</v>
      </c>
      <c r="B30" s="9" t="s">
        <v>190</v>
      </c>
      <c r="C30" s="9" t="s">
        <v>191</v>
      </c>
      <c r="D30" s="9" t="s">
        <v>192</v>
      </c>
      <c r="E30" s="9" t="s">
        <v>203</v>
      </c>
      <c r="F30" s="9" t="s">
        <v>204</v>
      </c>
      <c r="G30" s="9" t="s">
        <v>205</v>
      </c>
      <c r="H30" s="9" t="s">
        <v>206</v>
      </c>
    </row>
    <row r="31" spans="1:8" ht="16.2" x14ac:dyDescent="0.25">
      <c r="A31" s="9" t="s">
        <v>207</v>
      </c>
      <c r="B31" s="9" t="s">
        <v>190</v>
      </c>
      <c r="C31" s="9" t="s">
        <v>191</v>
      </c>
      <c r="D31" s="9" t="s">
        <v>208</v>
      </c>
      <c r="E31" s="9" t="s">
        <v>209</v>
      </c>
      <c r="F31" s="9" t="s">
        <v>210</v>
      </c>
      <c r="G31" s="9" t="s">
        <v>211</v>
      </c>
      <c r="H31" s="9" t="s">
        <v>212</v>
      </c>
    </row>
    <row r="32" spans="1:8" ht="32.4" x14ac:dyDescent="0.25">
      <c r="A32" s="9" t="s">
        <v>213</v>
      </c>
      <c r="B32" s="9" t="s">
        <v>190</v>
      </c>
      <c r="C32" s="9" t="s">
        <v>191</v>
      </c>
      <c r="D32" s="9" t="s">
        <v>214</v>
      </c>
      <c r="E32" s="9" t="s">
        <v>215</v>
      </c>
      <c r="F32" s="9" t="s">
        <v>216</v>
      </c>
      <c r="G32" s="9" t="s">
        <v>217</v>
      </c>
      <c r="H32" s="9" t="s">
        <v>218</v>
      </c>
    </row>
    <row r="33" spans="1:8" ht="32.4" x14ac:dyDescent="0.25">
      <c r="A33" s="9" t="s">
        <v>219</v>
      </c>
      <c r="B33" s="9" t="s">
        <v>190</v>
      </c>
      <c r="C33" s="9" t="s">
        <v>191</v>
      </c>
      <c r="D33" s="9" t="s">
        <v>214</v>
      </c>
      <c r="E33" s="9" t="s">
        <v>220</v>
      </c>
      <c r="F33" s="9" t="s">
        <v>221</v>
      </c>
      <c r="G33" s="9" t="s">
        <v>222</v>
      </c>
      <c r="H33" s="9" t="s">
        <v>218</v>
      </c>
    </row>
    <row r="34" spans="1:8" ht="16.2" x14ac:dyDescent="0.25">
      <c r="A34" s="9" t="s">
        <v>223</v>
      </c>
      <c r="B34" s="9" t="s">
        <v>190</v>
      </c>
      <c r="C34" s="9" t="s">
        <v>191</v>
      </c>
      <c r="D34" s="9" t="s">
        <v>224</v>
      </c>
      <c r="E34" s="9" t="s">
        <v>225</v>
      </c>
      <c r="F34" s="9" t="s">
        <v>226</v>
      </c>
      <c r="G34" s="9" t="s">
        <v>227</v>
      </c>
      <c r="H34" s="9" t="s">
        <v>228</v>
      </c>
    </row>
    <row r="35" spans="1:8" ht="16.2" x14ac:dyDescent="0.25">
      <c r="A35" s="9" t="s">
        <v>229</v>
      </c>
      <c r="B35" s="9" t="s">
        <v>190</v>
      </c>
      <c r="C35" s="9" t="s">
        <v>191</v>
      </c>
      <c r="D35" s="9" t="s">
        <v>224</v>
      </c>
      <c r="E35" s="9" t="s">
        <v>230</v>
      </c>
      <c r="F35" s="9" t="s">
        <v>231</v>
      </c>
      <c r="G35" s="9" t="s">
        <v>232</v>
      </c>
      <c r="H35" s="9" t="s">
        <v>233</v>
      </c>
    </row>
    <row r="36" spans="1:8" ht="16.2" x14ac:dyDescent="0.25">
      <c r="A36" s="9" t="s">
        <v>234</v>
      </c>
      <c r="B36" s="9" t="s">
        <v>235</v>
      </c>
      <c r="C36" s="9" t="s">
        <v>236</v>
      </c>
      <c r="D36" s="9" t="s">
        <v>237</v>
      </c>
      <c r="E36" s="9" t="s">
        <v>238</v>
      </c>
      <c r="F36" s="9" t="s">
        <v>239</v>
      </c>
      <c r="G36" s="9" t="s">
        <v>240</v>
      </c>
      <c r="H36" s="9" t="s">
        <v>241</v>
      </c>
    </row>
    <row r="37" spans="1:8" ht="32.4" x14ac:dyDescent="0.25">
      <c r="A37" s="9" t="s">
        <v>242</v>
      </c>
      <c r="B37" s="9" t="s">
        <v>235</v>
      </c>
      <c r="C37" s="9" t="s">
        <v>236</v>
      </c>
      <c r="D37" s="9" t="s">
        <v>237</v>
      </c>
      <c r="E37" s="9" t="s">
        <v>243</v>
      </c>
      <c r="F37" s="9" t="s">
        <v>244</v>
      </c>
      <c r="G37" s="9" t="s">
        <v>245</v>
      </c>
      <c r="H37" s="9" t="s">
        <v>246</v>
      </c>
    </row>
    <row r="38" spans="1:8" ht="16.2" x14ac:dyDescent="0.25">
      <c r="A38" s="9" t="s">
        <v>247</v>
      </c>
      <c r="B38" s="9" t="s">
        <v>235</v>
      </c>
      <c r="C38" s="9" t="s">
        <v>236</v>
      </c>
      <c r="D38" s="9" t="s">
        <v>248</v>
      </c>
      <c r="E38" s="9" t="s">
        <v>249</v>
      </c>
      <c r="F38" s="9" t="s">
        <v>250</v>
      </c>
      <c r="G38" s="9" t="s">
        <v>251</v>
      </c>
      <c r="H38" s="9" t="s">
        <v>252</v>
      </c>
    </row>
    <row r="39" spans="1:8" ht="16.2" x14ac:dyDescent="0.25">
      <c r="A39" s="9" t="s">
        <v>253</v>
      </c>
      <c r="B39" s="9" t="s">
        <v>235</v>
      </c>
      <c r="C39" s="9" t="s">
        <v>236</v>
      </c>
      <c r="D39" s="9" t="s">
        <v>248</v>
      </c>
      <c r="E39" s="9" t="s">
        <v>254</v>
      </c>
      <c r="F39" s="9" t="s">
        <v>255</v>
      </c>
      <c r="G39" s="9" t="s">
        <v>256</v>
      </c>
      <c r="H39" s="9" t="s">
        <v>252</v>
      </c>
    </row>
    <row r="40" spans="1:8" ht="16.2" x14ac:dyDescent="0.25">
      <c r="A40" s="9" t="s">
        <v>257</v>
      </c>
      <c r="B40" s="9" t="s">
        <v>258</v>
      </c>
      <c r="C40" s="9" t="s">
        <v>259</v>
      </c>
      <c r="D40" s="9" t="s">
        <v>260</v>
      </c>
      <c r="E40" s="9" t="s">
        <v>261</v>
      </c>
      <c r="F40" s="9" t="s">
        <v>262</v>
      </c>
      <c r="G40" s="9" t="s">
        <v>263</v>
      </c>
      <c r="H40" s="9" t="s">
        <v>264</v>
      </c>
    </row>
    <row r="41" spans="1:8" ht="32.4" x14ac:dyDescent="0.25">
      <c r="A41" s="9" t="s">
        <v>265</v>
      </c>
      <c r="B41" s="9" t="s">
        <v>258</v>
      </c>
      <c r="C41" s="9" t="s">
        <v>259</v>
      </c>
      <c r="D41" s="9" t="s">
        <v>266</v>
      </c>
      <c r="E41" s="9" t="s">
        <v>267</v>
      </c>
      <c r="F41" s="9" t="s">
        <v>268</v>
      </c>
      <c r="G41" s="9" t="s">
        <v>269</v>
      </c>
      <c r="H41" s="9" t="s">
        <v>270</v>
      </c>
    </row>
    <row r="42" spans="1:8" ht="16.2" x14ac:dyDescent="0.25">
      <c r="A42" s="9" t="s">
        <v>271</v>
      </c>
      <c r="B42" s="9" t="s">
        <v>272</v>
      </c>
      <c r="C42" s="9" t="s">
        <v>259</v>
      </c>
      <c r="D42" s="9" t="s">
        <v>273</v>
      </c>
      <c r="E42" s="9" t="s">
        <v>274</v>
      </c>
      <c r="F42" s="9" t="s">
        <v>275</v>
      </c>
      <c r="G42" s="9" t="s">
        <v>276</v>
      </c>
      <c r="H42" s="9" t="s">
        <v>277</v>
      </c>
    </row>
    <row r="43" spans="1:8" ht="32.4" x14ac:dyDescent="0.25">
      <c r="A43" s="9" t="s">
        <v>278</v>
      </c>
      <c r="B43" s="9" t="s">
        <v>272</v>
      </c>
      <c r="C43" s="9" t="s">
        <v>259</v>
      </c>
      <c r="D43" s="9" t="s">
        <v>279</v>
      </c>
      <c r="E43" s="9" t="s">
        <v>280</v>
      </c>
      <c r="F43" s="9" t="s">
        <v>281</v>
      </c>
      <c r="G43" s="9" t="s">
        <v>282</v>
      </c>
      <c r="H43" s="9" t="s">
        <v>283</v>
      </c>
    </row>
    <row r="44" spans="1:8" ht="32.4" x14ac:dyDescent="0.25">
      <c r="A44" s="9" t="s">
        <v>284</v>
      </c>
      <c r="B44" s="9" t="s">
        <v>272</v>
      </c>
      <c r="C44" s="9" t="s">
        <v>259</v>
      </c>
      <c r="D44" s="9" t="s">
        <v>285</v>
      </c>
      <c r="E44" s="9" t="s">
        <v>286</v>
      </c>
      <c r="F44" s="9" t="s">
        <v>287</v>
      </c>
      <c r="G44" s="9" t="s">
        <v>288</v>
      </c>
      <c r="H44" s="9" t="s">
        <v>289</v>
      </c>
    </row>
    <row r="45" spans="1:8" ht="16.2" x14ac:dyDescent="0.25">
      <c r="A45" s="9" t="s">
        <v>290</v>
      </c>
      <c r="B45" s="9" t="s">
        <v>272</v>
      </c>
      <c r="C45" s="9" t="s">
        <v>259</v>
      </c>
      <c r="D45" s="9" t="s">
        <v>291</v>
      </c>
      <c r="E45" s="9" t="s">
        <v>292</v>
      </c>
      <c r="F45" s="9" t="s">
        <v>293</v>
      </c>
      <c r="G45" s="9" t="s">
        <v>294</v>
      </c>
      <c r="H45" s="9" t="s">
        <v>295</v>
      </c>
    </row>
    <row r="46" spans="1:8" ht="16.2" x14ac:dyDescent="0.25">
      <c r="A46" s="9" t="s">
        <v>296</v>
      </c>
      <c r="B46" s="9" t="s">
        <v>272</v>
      </c>
      <c r="C46" s="9" t="s">
        <v>259</v>
      </c>
      <c r="D46" s="9" t="s">
        <v>291</v>
      </c>
      <c r="E46" s="9" t="s">
        <v>297</v>
      </c>
      <c r="F46" s="9" t="s">
        <v>298</v>
      </c>
      <c r="G46" s="9" t="s">
        <v>299</v>
      </c>
      <c r="H46" s="9" t="s">
        <v>295</v>
      </c>
    </row>
    <row r="47" spans="1:8" ht="16.2" x14ac:dyDescent="0.25">
      <c r="A47" s="9" t="s">
        <v>300</v>
      </c>
      <c r="B47" s="9" t="s">
        <v>272</v>
      </c>
      <c r="C47" s="9" t="s">
        <v>259</v>
      </c>
      <c r="D47" s="9" t="s">
        <v>301</v>
      </c>
      <c r="E47" s="9" t="s">
        <v>302</v>
      </c>
      <c r="F47" s="9" t="s">
        <v>303</v>
      </c>
      <c r="G47" s="9" t="s">
        <v>304</v>
      </c>
      <c r="H47" s="9" t="s">
        <v>305</v>
      </c>
    </row>
    <row r="48" spans="1:8" ht="32.4" x14ac:dyDescent="0.25">
      <c r="A48" s="9" t="s">
        <v>306</v>
      </c>
      <c r="B48" s="9" t="s">
        <v>272</v>
      </c>
      <c r="C48" s="9" t="s">
        <v>259</v>
      </c>
      <c r="D48" s="9" t="s">
        <v>307</v>
      </c>
      <c r="E48" s="9" t="s">
        <v>308</v>
      </c>
      <c r="F48" s="9" t="s">
        <v>309</v>
      </c>
      <c r="G48" s="9" t="s">
        <v>310</v>
      </c>
      <c r="H48" s="9" t="s">
        <v>311</v>
      </c>
    </row>
    <row r="49" spans="1:8" ht="16.2" x14ac:dyDescent="0.25">
      <c r="A49" s="9" t="s">
        <v>312</v>
      </c>
      <c r="B49" s="9" t="s">
        <v>272</v>
      </c>
      <c r="C49" s="9" t="s">
        <v>259</v>
      </c>
      <c r="D49" s="9" t="s">
        <v>313</v>
      </c>
      <c r="E49" s="9" t="s">
        <v>314</v>
      </c>
      <c r="F49" s="9" t="s">
        <v>315</v>
      </c>
      <c r="G49" s="9" t="s">
        <v>316</v>
      </c>
      <c r="H49" s="9" t="s">
        <v>317</v>
      </c>
    </row>
    <row r="50" spans="1:8" ht="16.2" x14ac:dyDescent="0.25">
      <c r="A50" s="9" t="s">
        <v>318</v>
      </c>
      <c r="B50" s="9" t="s">
        <v>272</v>
      </c>
      <c r="C50" s="9" t="s">
        <v>259</v>
      </c>
      <c r="D50" s="9" t="s">
        <v>319</v>
      </c>
      <c r="E50" s="9" t="s">
        <v>320</v>
      </c>
      <c r="F50" s="9" t="s">
        <v>321</v>
      </c>
      <c r="G50" s="9" t="s">
        <v>322</v>
      </c>
      <c r="H50" s="9" t="s">
        <v>323</v>
      </c>
    </row>
    <row r="51" spans="1:8" ht="32.4" x14ac:dyDescent="0.25">
      <c r="A51" s="9" t="s">
        <v>324</v>
      </c>
      <c r="B51" s="9" t="s">
        <v>325</v>
      </c>
      <c r="C51" s="9" t="s">
        <v>236</v>
      </c>
      <c r="D51" s="9" t="s">
        <v>326</v>
      </c>
      <c r="E51" s="9" t="s">
        <v>327</v>
      </c>
      <c r="F51" s="9" t="s">
        <v>328</v>
      </c>
      <c r="G51" s="9" t="s">
        <v>329</v>
      </c>
      <c r="H51" s="9" t="s">
        <v>330</v>
      </c>
    </row>
    <row r="52" spans="1:8" ht="32.4" x14ac:dyDescent="0.25">
      <c r="A52" s="9" t="s">
        <v>331</v>
      </c>
      <c r="B52" s="9" t="s">
        <v>325</v>
      </c>
      <c r="C52" s="9" t="s">
        <v>236</v>
      </c>
      <c r="D52" s="9" t="s">
        <v>332</v>
      </c>
      <c r="E52" s="9" t="s">
        <v>333</v>
      </c>
      <c r="F52" s="9" t="s">
        <v>334</v>
      </c>
      <c r="G52" s="9" t="s">
        <v>335</v>
      </c>
      <c r="H52" s="9" t="s">
        <v>336</v>
      </c>
    </row>
    <row r="53" spans="1:8" ht="16.2" x14ac:dyDescent="0.25">
      <c r="A53" s="9" t="s">
        <v>337</v>
      </c>
      <c r="B53" s="9" t="s">
        <v>325</v>
      </c>
      <c r="C53" s="9" t="s">
        <v>236</v>
      </c>
      <c r="D53" s="9" t="s">
        <v>338</v>
      </c>
      <c r="E53" s="9" t="s">
        <v>339</v>
      </c>
      <c r="F53" s="9" t="s">
        <v>340</v>
      </c>
      <c r="G53" s="9" t="s">
        <v>341</v>
      </c>
      <c r="H53" s="9" t="s">
        <v>336</v>
      </c>
    </row>
    <row r="54" spans="1:8" ht="16.2" x14ac:dyDescent="0.25">
      <c r="A54" s="9" t="s">
        <v>342</v>
      </c>
      <c r="B54" s="9" t="s">
        <v>325</v>
      </c>
      <c r="C54" s="9" t="s">
        <v>236</v>
      </c>
      <c r="D54" s="9" t="s">
        <v>343</v>
      </c>
      <c r="E54" s="9" t="s">
        <v>344</v>
      </c>
      <c r="F54" s="9" t="s">
        <v>345</v>
      </c>
      <c r="G54" s="9" t="s">
        <v>346</v>
      </c>
      <c r="H54" s="9" t="s">
        <v>347</v>
      </c>
    </row>
    <row r="55" spans="1:8" ht="16.2" x14ac:dyDescent="0.25">
      <c r="A55" s="9" t="s">
        <v>348</v>
      </c>
      <c r="B55" s="9" t="s">
        <v>325</v>
      </c>
      <c r="C55" s="9" t="s">
        <v>236</v>
      </c>
      <c r="D55" s="9" t="s">
        <v>349</v>
      </c>
      <c r="E55" s="9" t="s">
        <v>350</v>
      </c>
      <c r="F55" s="9" t="s">
        <v>351</v>
      </c>
      <c r="G55" s="9" t="s">
        <v>352</v>
      </c>
      <c r="H55" s="9" t="s">
        <v>353</v>
      </c>
    </row>
    <row r="56" spans="1:8" ht="16.2" x14ac:dyDescent="0.25">
      <c r="A56" s="9" t="s">
        <v>354</v>
      </c>
      <c r="B56" s="9" t="s">
        <v>325</v>
      </c>
      <c r="C56" s="9" t="s">
        <v>236</v>
      </c>
      <c r="D56" s="9" t="s">
        <v>349</v>
      </c>
      <c r="E56" s="9" t="s">
        <v>355</v>
      </c>
      <c r="F56" s="9" t="s">
        <v>356</v>
      </c>
      <c r="G56" s="9" t="s">
        <v>357</v>
      </c>
      <c r="H56" s="9" t="s">
        <v>358</v>
      </c>
    </row>
    <row r="57" spans="1:8" ht="16.2" x14ac:dyDescent="0.25">
      <c r="A57" s="9" t="s">
        <v>359</v>
      </c>
      <c r="B57" s="9" t="s">
        <v>325</v>
      </c>
      <c r="C57" s="9" t="s">
        <v>236</v>
      </c>
      <c r="D57" s="9" t="s">
        <v>360</v>
      </c>
      <c r="E57" s="9" t="s">
        <v>361</v>
      </c>
      <c r="F57" s="9" t="s">
        <v>362</v>
      </c>
      <c r="G57" s="9" t="s">
        <v>363</v>
      </c>
      <c r="H57" s="9" t="s">
        <v>364</v>
      </c>
    </row>
    <row r="58" spans="1:8" ht="16.2" x14ac:dyDescent="0.25">
      <c r="A58" s="9" t="s">
        <v>365</v>
      </c>
      <c r="B58" s="9" t="s">
        <v>325</v>
      </c>
      <c r="C58" s="9" t="s">
        <v>236</v>
      </c>
      <c r="D58" s="9" t="s">
        <v>360</v>
      </c>
      <c r="E58" s="9" t="s">
        <v>366</v>
      </c>
      <c r="F58" s="9" t="s">
        <v>367</v>
      </c>
      <c r="G58" s="9" t="s">
        <v>368</v>
      </c>
      <c r="H58" s="9" t="s">
        <v>364</v>
      </c>
    </row>
    <row r="59" spans="1:8" ht="16.2" x14ac:dyDescent="0.25">
      <c r="A59" s="9" t="s">
        <v>369</v>
      </c>
      <c r="B59" s="9" t="s">
        <v>325</v>
      </c>
      <c r="C59" s="9" t="s">
        <v>236</v>
      </c>
      <c r="D59" s="9" t="s">
        <v>360</v>
      </c>
      <c r="E59" s="9" t="s">
        <v>370</v>
      </c>
      <c r="F59" s="9" t="s">
        <v>371</v>
      </c>
      <c r="G59" s="9" t="s">
        <v>372</v>
      </c>
      <c r="H59" s="9" t="s">
        <v>373</v>
      </c>
    </row>
    <row r="60" spans="1:8" ht="16.2" x14ac:dyDescent="0.25">
      <c r="A60" s="9" t="s">
        <v>374</v>
      </c>
      <c r="B60" s="9" t="s">
        <v>325</v>
      </c>
      <c r="C60" s="9" t="s">
        <v>236</v>
      </c>
      <c r="D60" s="9" t="s">
        <v>360</v>
      </c>
      <c r="E60" s="9" t="s">
        <v>375</v>
      </c>
      <c r="F60" s="9" t="s">
        <v>376</v>
      </c>
      <c r="G60" s="9" t="s">
        <v>377</v>
      </c>
      <c r="H60" s="9" t="s">
        <v>378</v>
      </c>
    </row>
    <row r="61" spans="1:8" ht="32.4" x14ac:dyDescent="0.25">
      <c r="A61" s="9" t="s">
        <v>379</v>
      </c>
      <c r="B61" s="9" t="s">
        <v>325</v>
      </c>
      <c r="C61" s="9" t="s">
        <v>236</v>
      </c>
      <c r="D61" s="9" t="s">
        <v>360</v>
      </c>
      <c r="E61" s="9" t="s">
        <v>380</v>
      </c>
      <c r="F61" s="9" t="s">
        <v>381</v>
      </c>
      <c r="G61" s="9" t="s">
        <v>382</v>
      </c>
      <c r="H61" s="9" t="s">
        <v>383</v>
      </c>
    </row>
    <row r="62" spans="1:8" ht="16.2" x14ac:dyDescent="0.25">
      <c r="A62" s="9" t="s">
        <v>384</v>
      </c>
      <c r="B62" s="9" t="s">
        <v>325</v>
      </c>
      <c r="C62" s="9" t="s">
        <v>236</v>
      </c>
      <c r="D62" s="9" t="s">
        <v>385</v>
      </c>
      <c r="E62" s="9" t="s">
        <v>386</v>
      </c>
      <c r="F62" s="9" t="s">
        <v>387</v>
      </c>
      <c r="G62" s="9" t="s">
        <v>388</v>
      </c>
      <c r="H62" s="9" t="s">
        <v>389</v>
      </c>
    </row>
    <row r="63" spans="1:8" ht="16.2" x14ac:dyDescent="0.25">
      <c r="A63" s="9" t="s">
        <v>390</v>
      </c>
      <c r="B63" s="9" t="s">
        <v>325</v>
      </c>
      <c r="C63" s="9" t="s">
        <v>236</v>
      </c>
      <c r="D63" s="9" t="s">
        <v>385</v>
      </c>
      <c r="E63" s="9" t="s">
        <v>391</v>
      </c>
      <c r="F63" s="9" t="s">
        <v>392</v>
      </c>
      <c r="G63" s="9" t="s">
        <v>393</v>
      </c>
      <c r="H63" s="9" t="s">
        <v>389</v>
      </c>
    </row>
    <row r="64" spans="1:8" ht="16.2" x14ac:dyDescent="0.25">
      <c r="A64" s="9" t="s">
        <v>394</v>
      </c>
      <c r="B64" s="9" t="s">
        <v>325</v>
      </c>
      <c r="C64" s="9" t="s">
        <v>236</v>
      </c>
      <c r="D64" s="9" t="s">
        <v>385</v>
      </c>
      <c r="E64" s="9" t="s">
        <v>395</v>
      </c>
      <c r="F64" s="9" t="s">
        <v>396</v>
      </c>
      <c r="G64" s="9" t="s">
        <v>397</v>
      </c>
      <c r="H64" s="9" t="s">
        <v>398</v>
      </c>
    </row>
    <row r="65" spans="1:8" ht="16.2" x14ac:dyDescent="0.25">
      <c r="A65" s="9" t="s">
        <v>399</v>
      </c>
      <c r="B65" s="9" t="s">
        <v>325</v>
      </c>
      <c r="C65" s="9" t="s">
        <v>236</v>
      </c>
      <c r="D65" s="9" t="s">
        <v>385</v>
      </c>
      <c r="E65" s="9" t="s">
        <v>400</v>
      </c>
      <c r="F65" s="9" t="s">
        <v>401</v>
      </c>
      <c r="G65" s="9" t="s">
        <v>402</v>
      </c>
      <c r="H65" s="9" t="s">
        <v>403</v>
      </c>
    </row>
    <row r="66" spans="1:8" ht="32.4" x14ac:dyDescent="0.25">
      <c r="A66" s="9" t="s">
        <v>404</v>
      </c>
      <c r="B66" s="9" t="s">
        <v>325</v>
      </c>
      <c r="C66" s="9" t="s">
        <v>236</v>
      </c>
      <c r="D66" s="9" t="s">
        <v>405</v>
      </c>
      <c r="E66" s="9" t="s">
        <v>406</v>
      </c>
      <c r="F66" s="9" t="s">
        <v>407</v>
      </c>
      <c r="G66" s="9" t="s">
        <v>408</v>
      </c>
      <c r="H66" s="9" t="s">
        <v>409</v>
      </c>
    </row>
    <row r="67" spans="1:8" ht="16.2" x14ac:dyDescent="0.25">
      <c r="A67" s="9" t="s">
        <v>410</v>
      </c>
      <c r="B67" s="9" t="s">
        <v>325</v>
      </c>
      <c r="C67" s="9" t="s">
        <v>236</v>
      </c>
      <c r="D67" s="9" t="s">
        <v>411</v>
      </c>
      <c r="E67" s="9" t="s">
        <v>412</v>
      </c>
      <c r="F67" s="9" t="s">
        <v>413</v>
      </c>
      <c r="G67" s="9" t="s">
        <v>414</v>
      </c>
      <c r="H67" s="9" t="s">
        <v>415</v>
      </c>
    </row>
    <row r="68" spans="1:8" ht="32.4" x14ac:dyDescent="0.25">
      <c r="A68" s="9" t="s">
        <v>416</v>
      </c>
      <c r="B68" s="9" t="s">
        <v>417</v>
      </c>
      <c r="C68" s="9" t="s">
        <v>236</v>
      </c>
      <c r="D68" s="9" t="s">
        <v>418</v>
      </c>
      <c r="E68" s="9" t="s">
        <v>419</v>
      </c>
      <c r="F68" s="9" t="s">
        <v>420</v>
      </c>
      <c r="G68" s="9" t="s">
        <v>421</v>
      </c>
      <c r="H68" s="9" t="s">
        <v>422</v>
      </c>
    </row>
    <row r="69" spans="1:8" ht="16.2" x14ac:dyDescent="0.25">
      <c r="A69" s="9" t="s">
        <v>423</v>
      </c>
      <c r="B69" s="9" t="s">
        <v>417</v>
      </c>
      <c r="C69" s="9" t="s">
        <v>236</v>
      </c>
      <c r="D69" s="9" t="s">
        <v>418</v>
      </c>
      <c r="E69" s="9" t="s">
        <v>424</v>
      </c>
      <c r="F69" s="9" t="s">
        <v>425</v>
      </c>
      <c r="G69" s="9" t="s">
        <v>426</v>
      </c>
      <c r="H69" s="9" t="s">
        <v>427</v>
      </c>
    </row>
    <row r="70" spans="1:8" ht="16.2" x14ac:dyDescent="0.25">
      <c r="A70" s="9" t="s">
        <v>428</v>
      </c>
      <c r="B70" s="9" t="s">
        <v>417</v>
      </c>
      <c r="C70" s="9" t="s">
        <v>236</v>
      </c>
      <c r="D70" s="9" t="s">
        <v>429</v>
      </c>
      <c r="E70" s="9" t="s">
        <v>430</v>
      </c>
      <c r="F70" s="9" t="s">
        <v>431</v>
      </c>
      <c r="G70" s="9" t="s">
        <v>432</v>
      </c>
      <c r="H70" s="9" t="s">
        <v>433</v>
      </c>
    </row>
    <row r="71" spans="1:8" ht="32.4" x14ac:dyDescent="0.25">
      <c r="A71" s="9" t="s">
        <v>434</v>
      </c>
      <c r="B71" s="9" t="s">
        <v>435</v>
      </c>
      <c r="C71" s="9" t="s">
        <v>436</v>
      </c>
      <c r="D71" s="9" t="s">
        <v>437</v>
      </c>
      <c r="E71" s="9" t="s">
        <v>438</v>
      </c>
      <c r="F71" s="9" t="s">
        <v>439</v>
      </c>
      <c r="G71" s="9" t="s">
        <v>440</v>
      </c>
      <c r="H71" s="9" t="s">
        <v>441</v>
      </c>
    </row>
    <row r="72" spans="1:8" ht="16.2" x14ac:dyDescent="0.25">
      <c r="A72" s="9" t="s">
        <v>442</v>
      </c>
      <c r="B72" s="9" t="s">
        <v>435</v>
      </c>
      <c r="C72" s="9" t="s">
        <v>436</v>
      </c>
      <c r="D72" s="9" t="s">
        <v>443</v>
      </c>
      <c r="E72" s="9" t="s">
        <v>444</v>
      </c>
      <c r="F72" s="9" t="s">
        <v>445</v>
      </c>
      <c r="G72" s="9" t="s">
        <v>446</v>
      </c>
      <c r="H72" s="9" t="s">
        <v>447</v>
      </c>
    </row>
    <row r="73" spans="1:8" ht="32.4" x14ac:dyDescent="0.25">
      <c r="A73" s="9" t="s">
        <v>448</v>
      </c>
      <c r="B73" s="9" t="s">
        <v>435</v>
      </c>
      <c r="C73" s="9" t="s">
        <v>436</v>
      </c>
      <c r="D73" s="9" t="s">
        <v>449</v>
      </c>
      <c r="E73" s="9" t="s">
        <v>450</v>
      </c>
      <c r="F73" s="9" t="s">
        <v>451</v>
      </c>
      <c r="G73" s="9" t="s">
        <v>452</v>
      </c>
      <c r="H73" s="9" t="s">
        <v>447</v>
      </c>
    </row>
    <row r="74" spans="1:8" ht="32.4" x14ac:dyDescent="0.25">
      <c r="A74" s="9" t="s">
        <v>453</v>
      </c>
      <c r="B74" s="9" t="s">
        <v>435</v>
      </c>
      <c r="C74" s="9" t="s">
        <v>436</v>
      </c>
      <c r="D74" s="9" t="s">
        <v>454</v>
      </c>
      <c r="E74" s="9" t="s">
        <v>455</v>
      </c>
      <c r="F74" s="9" t="s">
        <v>456</v>
      </c>
      <c r="G74" s="9" t="s">
        <v>457</v>
      </c>
      <c r="H74" s="9" t="s">
        <v>458</v>
      </c>
    </row>
    <row r="75" spans="1:8" ht="16.2" x14ac:dyDescent="0.25">
      <c r="A75" s="9" t="s">
        <v>459</v>
      </c>
      <c r="B75" s="9" t="s">
        <v>460</v>
      </c>
      <c r="C75" s="9" t="s">
        <v>461</v>
      </c>
      <c r="D75" s="9" t="s">
        <v>462</v>
      </c>
      <c r="E75" s="9" t="s">
        <v>463</v>
      </c>
      <c r="F75" s="9" t="s">
        <v>464</v>
      </c>
      <c r="G75" s="9" t="s">
        <v>465</v>
      </c>
      <c r="H75" s="9" t="s">
        <v>466</v>
      </c>
    </row>
    <row r="76" spans="1:8" ht="16.2" x14ac:dyDescent="0.25">
      <c r="A76" s="9" t="s">
        <v>467</v>
      </c>
      <c r="B76" s="9" t="s">
        <v>460</v>
      </c>
      <c r="C76" s="9" t="s">
        <v>461</v>
      </c>
      <c r="D76" s="9" t="s">
        <v>468</v>
      </c>
      <c r="E76" s="9" t="s">
        <v>469</v>
      </c>
      <c r="F76" s="9" t="s">
        <v>470</v>
      </c>
      <c r="G76" s="9" t="s">
        <v>471</v>
      </c>
      <c r="H76" s="9" t="s">
        <v>472</v>
      </c>
    </row>
    <row r="77" spans="1:8" ht="16.2" x14ac:dyDescent="0.25">
      <c r="A77" s="9" t="s">
        <v>473</v>
      </c>
      <c r="B77" s="9" t="s">
        <v>460</v>
      </c>
      <c r="C77" s="9" t="s">
        <v>461</v>
      </c>
      <c r="D77" s="9" t="s">
        <v>474</v>
      </c>
      <c r="E77" s="9" t="s">
        <v>475</v>
      </c>
      <c r="F77" s="9" t="s">
        <v>476</v>
      </c>
      <c r="G77" s="9" t="s">
        <v>477</v>
      </c>
      <c r="H77" s="9" t="s">
        <v>478</v>
      </c>
    </row>
    <row r="78" spans="1:8" ht="16.2" x14ac:dyDescent="0.25">
      <c r="A78" s="9" t="s">
        <v>479</v>
      </c>
      <c r="B78" s="9" t="s">
        <v>460</v>
      </c>
      <c r="C78" s="9" t="s">
        <v>461</v>
      </c>
      <c r="D78" s="9" t="s">
        <v>480</v>
      </c>
      <c r="E78" s="9" t="s">
        <v>481</v>
      </c>
      <c r="F78" s="9" t="s">
        <v>482</v>
      </c>
      <c r="G78" s="9" t="s">
        <v>483</v>
      </c>
      <c r="H78" s="9" t="s">
        <v>484</v>
      </c>
    </row>
    <row r="79" spans="1:8" ht="16.2" x14ac:dyDescent="0.25">
      <c r="A79" s="9" t="s">
        <v>485</v>
      </c>
      <c r="B79" s="9" t="s">
        <v>460</v>
      </c>
      <c r="C79" s="9" t="s">
        <v>461</v>
      </c>
      <c r="D79" s="9" t="s">
        <v>486</v>
      </c>
      <c r="E79" s="9" t="s">
        <v>487</v>
      </c>
      <c r="F79" s="9" t="s">
        <v>488</v>
      </c>
      <c r="G79" s="9" t="s">
        <v>489</v>
      </c>
      <c r="H79" s="9" t="s">
        <v>490</v>
      </c>
    </row>
    <row r="80" spans="1:8" ht="16.2" x14ac:dyDescent="0.25">
      <c r="A80" s="9" t="s">
        <v>491</v>
      </c>
      <c r="B80" s="9" t="s">
        <v>460</v>
      </c>
      <c r="C80" s="9" t="s">
        <v>461</v>
      </c>
      <c r="D80" s="9" t="s">
        <v>492</v>
      </c>
      <c r="E80" s="9" t="s">
        <v>493</v>
      </c>
      <c r="F80" s="9" t="s">
        <v>494</v>
      </c>
      <c r="G80" s="9" t="s">
        <v>495</v>
      </c>
      <c r="H80" s="9" t="s">
        <v>496</v>
      </c>
    </row>
    <row r="81" spans="1:8" ht="32.4" x14ac:dyDescent="0.25">
      <c r="A81" s="9" t="s">
        <v>497</v>
      </c>
      <c r="B81" s="9" t="s">
        <v>460</v>
      </c>
      <c r="C81" s="9" t="s">
        <v>461</v>
      </c>
      <c r="D81" s="9" t="s">
        <v>498</v>
      </c>
      <c r="E81" s="9" t="s">
        <v>499</v>
      </c>
      <c r="F81" s="9" t="s">
        <v>500</v>
      </c>
      <c r="G81" s="9" t="s">
        <v>501</v>
      </c>
      <c r="H81" s="9" t="s">
        <v>502</v>
      </c>
    </row>
    <row r="82" spans="1:8" ht="16.2" x14ac:dyDescent="0.25">
      <c r="A82" s="9" t="s">
        <v>503</v>
      </c>
      <c r="B82" s="9" t="s">
        <v>460</v>
      </c>
      <c r="C82" s="9" t="s">
        <v>461</v>
      </c>
      <c r="D82" s="9" t="s">
        <v>504</v>
      </c>
      <c r="E82" s="9" t="s">
        <v>505</v>
      </c>
      <c r="F82" s="9" t="s">
        <v>506</v>
      </c>
      <c r="G82" s="9" t="s">
        <v>507</v>
      </c>
      <c r="H82" s="9" t="s">
        <v>508</v>
      </c>
    </row>
    <row r="83" spans="1:8" ht="32.4" x14ac:dyDescent="0.25">
      <c r="A83" s="9" t="s">
        <v>509</v>
      </c>
      <c r="B83" s="9" t="s">
        <v>460</v>
      </c>
      <c r="C83" s="9" t="s">
        <v>461</v>
      </c>
      <c r="D83" s="9" t="s">
        <v>510</v>
      </c>
      <c r="E83" s="9" t="s">
        <v>511</v>
      </c>
      <c r="F83" s="9" t="s">
        <v>512</v>
      </c>
      <c r="G83" s="9" t="s">
        <v>513</v>
      </c>
      <c r="H83" s="9" t="s">
        <v>514</v>
      </c>
    </row>
    <row r="84" spans="1:8" ht="16.2" x14ac:dyDescent="0.25">
      <c r="A84" s="9" t="s">
        <v>515</v>
      </c>
      <c r="B84" s="9" t="s">
        <v>460</v>
      </c>
      <c r="C84" s="9" t="s">
        <v>461</v>
      </c>
      <c r="D84" s="9" t="s">
        <v>516</v>
      </c>
      <c r="E84" s="9" t="s">
        <v>517</v>
      </c>
      <c r="F84" s="9" t="s">
        <v>518</v>
      </c>
      <c r="G84" s="9" t="s">
        <v>519</v>
      </c>
      <c r="H84" s="9" t="s">
        <v>520</v>
      </c>
    </row>
    <row r="85" spans="1:8" ht="16.2" x14ac:dyDescent="0.25">
      <c r="A85" s="9" t="s">
        <v>521</v>
      </c>
      <c r="B85" s="9" t="s">
        <v>460</v>
      </c>
      <c r="C85" s="9" t="s">
        <v>461</v>
      </c>
      <c r="D85" s="9" t="s">
        <v>516</v>
      </c>
      <c r="E85" s="9" t="s">
        <v>522</v>
      </c>
      <c r="F85" s="9" t="s">
        <v>523</v>
      </c>
      <c r="G85" s="9" t="s">
        <v>524</v>
      </c>
      <c r="H85" s="9" t="s">
        <v>520</v>
      </c>
    </row>
    <row r="86" spans="1:8" ht="16.2" x14ac:dyDescent="0.25">
      <c r="A86" s="9" t="s">
        <v>525</v>
      </c>
      <c r="B86" s="9" t="s">
        <v>460</v>
      </c>
      <c r="C86" s="9" t="s">
        <v>461</v>
      </c>
      <c r="D86" s="9" t="s">
        <v>516</v>
      </c>
      <c r="E86" s="9" t="s">
        <v>526</v>
      </c>
      <c r="F86" s="9" t="s">
        <v>527</v>
      </c>
      <c r="G86" s="9" t="s">
        <v>528</v>
      </c>
      <c r="H86" s="9" t="s">
        <v>520</v>
      </c>
    </row>
    <row r="87" spans="1:8" ht="16.2" x14ac:dyDescent="0.25">
      <c r="A87" s="9" t="s">
        <v>529</v>
      </c>
      <c r="B87" s="9" t="s">
        <v>460</v>
      </c>
      <c r="C87" s="9" t="s">
        <v>461</v>
      </c>
      <c r="D87" s="9" t="s">
        <v>530</v>
      </c>
      <c r="E87" s="9" t="s">
        <v>531</v>
      </c>
      <c r="F87" s="9" t="s">
        <v>532</v>
      </c>
      <c r="G87" s="9" t="s">
        <v>533</v>
      </c>
      <c r="H87" s="9" t="s">
        <v>534</v>
      </c>
    </row>
    <row r="88" spans="1:8" ht="16.2" x14ac:dyDescent="0.25">
      <c r="A88" s="9" t="s">
        <v>535</v>
      </c>
      <c r="B88" s="9" t="s">
        <v>460</v>
      </c>
      <c r="C88" s="9" t="s">
        <v>461</v>
      </c>
      <c r="D88" s="9" t="s">
        <v>530</v>
      </c>
      <c r="E88" s="9" t="s">
        <v>536</v>
      </c>
      <c r="F88" s="9" t="s">
        <v>537</v>
      </c>
      <c r="G88" s="9" t="s">
        <v>538</v>
      </c>
      <c r="H88" s="9" t="s">
        <v>539</v>
      </c>
    </row>
    <row r="89" spans="1:8" ht="16.2" x14ac:dyDescent="0.25">
      <c r="A89" s="9" t="s">
        <v>540</v>
      </c>
      <c r="B89" s="9" t="s">
        <v>460</v>
      </c>
      <c r="C89" s="9" t="s">
        <v>461</v>
      </c>
      <c r="D89" s="9" t="s">
        <v>541</v>
      </c>
      <c r="E89" s="9" t="s">
        <v>542</v>
      </c>
      <c r="F89" s="9" t="s">
        <v>543</v>
      </c>
      <c r="G89" s="9" t="s">
        <v>544</v>
      </c>
      <c r="H89" s="9" t="s">
        <v>545</v>
      </c>
    </row>
    <row r="90" spans="1:8" ht="32.4" x14ac:dyDescent="0.25">
      <c r="A90" s="9" t="s">
        <v>546</v>
      </c>
      <c r="B90" s="9" t="s">
        <v>547</v>
      </c>
      <c r="C90" s="9" t="s">
        <v>461</v>
      </c>
      <c r="D90" s="9" t="s">
        <v>109</v>
      </c>
      <c r="E90" s="9" t="s">
        <v>548</v>
      </c>
      <c r="F90" s="9" t="s">
        <v>549</v>
      </c>
      <c r="G90" s="9" t="s">
        <v>550</v>
      </c>
      <c r="H90" s="9" t="s">
        <v>551</v>
      </c>
    </row>
    <row r="91" spans="1:8" ht="16.2" x14ac:dyDescent="0.25">
      <c r="A91" s="9" t="s">
        <v>552</v>
      </c>
      <c r="B91" s="9" t="s">
        <v>547</v>
      </c>
      <c r="C91" s="9" t="s">
        <v>461</v>
      </c>
      <c r="D91" s="9" t="s">
        <v>553</v>
      </c>
      <c r="E91" s="9" t="s">
        <v>554</v>
      </c>
      <c r="F91" s="9" t="s">
        <v>555</v>
      </c>
      <c r="G91" s="9" t="s">
        <v>556</v>
      </c>
      <c r="H91" s="9" t="s">
        <v>557</v>
      </c>
    </row>
    <row r="92" spans="1:8" ht="32.4" x14ac:dyDescent="0.25">
      <c r="A92" s="9" t="s">
        <v>558</v>
      </c>
      <c r="B92" s="9" t="s">
        <v>547</v>
      </c>
      <c r="C92" s="9" t="s">
        <v>461</v>
      </c>
      <c r="D92" s="9" t="s">
        <v>559</v>
      </c>
      <c r="E92" s="9" t="s">
        <v>560</v>
      </c>
      <c r="F92" s="9" t="s">
        <v>561</v>
      </c>
      <c r="G92" s="9" t="s">
        <v>562</v>
      </c>
      <c r="H92" s="9" t="s">
        <v>557</v>
      </c>
    </row>
    <row r="93" spans="1:8" ht="16.2" x14ac:dyDescent="0.25">
      <c r="A93" s="9" t="s">
        <v>563</v>
      </c>
      <c r="B93" s="9" t="s">
        <v>547</v>
      </c>
      <c r="C93" s="9" t="s">
        <v>461</v>
      </c>
      <c r="D93" s="9" t="s">
        <v>564</v>
      </c>
      <c r="E93" s="9" t="s">
        <v>565</v>
      </c>
      <c r="F93" s="9" t="s">
        <v>566</v>
      </c>
      <c r="G93" s="9" t="s">
        <v>567</v>
      </c>
      <c r="H93" s="9" t="s">
        <v>568</v>
      </c>
    </row>
    <row r="94" spans="1:8" ht="32.4" x14ac:dyDescent="0.25">
      <c r="A94" s="9" t="s">
        <v>569</v>
      </c>
      <c r="B94" s="9" t="s">
        <v>547</v>
      </c>
      <c r="C94" s="9" t="s">
        <v>461</v>
      </c>
      <c r="D94" s="9" t="s">
        <v>570</v>
      </c>
      <c r="E94" s="9" t="s">
        <v>571</v>
      </c>
      <c r="F94" s="9" t="s">
        <v>572</v>
      </c>
      <c r="G94" s="9" t="s">
        <v>573</v>
      </c>
      <c r="H94" s="9" t="s">
        <v>568</v>
      </c>
    </row>
    <row r="95" spans="1:8" ht="32.4" x14ac:dyDescent="0.25">
      <c r="A95" s="9" t="s">
        <v>574</v>
      </c>
      <c r="B95" s="9" t="s">
        <v>547</v>
      </c>
      <c r="C95" s="9" t="s">
        <v>461</v>
      </c>
      <c r="D95" s="9" t="s">
        <v>575</v>
      </c>
      <c r="E95" s="9" t="s">
        <v>576</v>
      </c>
      <c r="F95" s="9" t="s">
        <v>577</v>
      </c>
      <c r="G95" s="9" t="s">
        <v>578</v>
      </c>
      <c r="H95" s="9" t="s">
        <v>579</v>
      </c>
    </row>
    <row r="96" spans="1:8" ht="32.4" x14ac:dyDescent="0.25">
      <c r="A96" s="9" t="s">
        <v>580</v>
      </c>
      <c r="B96" s="9" t="s">
        <v>581</v>
      </c>
      <c r="C96" s="9" t="s">
        <v>582</v>
      </c>
      <c r="D96" s="9" t="s">
        <v>583</v>
      </c>
      <c r="E96" s="9" t="s">
        <v>584</v>
      </c>
      <c r="F96" s="9" t="s">
        <v>585</v>
      </c>
      <c r="G96" s="9" t="s">
        <v>586</v>
      </c>
      <c r="H96" s="9" t="s">
        <v>587</v>
      </c>
    </row>
    <row r="97" spans="1:8" ht="16.2" x14ac:dyDescent="0.25">
      <c r="A97" s="9" t="s">
        <v>588</v>
      </c>
      <c r="B97" s="9" t="s">
        <v>581</v>
      </c>
      <c r="C97" s="9" t="s">
        <v>582</v>
      </c>
      <c r="D97" s="9" t="s">
        <v>589</v>
      </c>
      <c r="E97" s="9" t="s">
        <v>590</v>
      </c>
      <c r="F97" s="9" t="s">
        <v>591</v>
      </c>
      <c r="G97" s="9" t="s">
        <v>592</v>
      </c>
      <c r="H97" s="9" t="s">
        <v>593</v>
      </c>
    </row>
    <row r="98" spans="1:8" ht="32.4" x14ac:dyDescent="0.25">
      <c r="A98" s="9" t="s">
        <v>594</v>
      </c>
      <c r="B98" s="9" t="s">
        <v>581</v>
      </c>
      <c r="C98" s="9" t="s">
        <v>582</v>
      </c>
      <c r="D98" s="9" t="s">
        <v>595</v>
      </c>
      <c r="E98" s="9" t="s">
        <v>596</v>
      </c>
      <c r="F98" s="9" t="s">
        <v>597</v>
      </c>
      <c r="G98" s="9" t="s">
        <v>598</v>
      </c>
      <c r="H98" s="9" t="s">
        <v>599</v>
      </c>
    </row>
    <row r="99" spans="1:8" ht="16.2" x14ac:dyDescent="0.25">
      <c r="A99" s="9" t="s">
        <v>600</v>
      </c>
      <c r="B99" s="9" t="s">
        <v>581</v>
      </c>
      <c r="C99" s="9" t="s">
        <v>582</v>
      </c>
      <c r="D99" s="9" t="s">
        <v>601</v>
      </c>
      <c r="E99" s="9" t="s">
        <v>602</v>
      </c>
      <c r="F99" s="9" t="s">
        <v>603</v>
      </c>
      <c r="G99" s="9" t="s">
        <v>604</v>
      </c>
      <c r="H99" s="9" t="s">
        <v>599</v>
      </c>
    </row>
    <row r="100" spans="1:8" ht="16.2" x14ac:dyDescent="0.25">
      <c r="A100" s="9" t="s">
        <v>605</v>
      </c>
      <c r="B100" s="9" t="s">
        <v>581</v>
      </c>
      <c r="C100" s="9" t="s">
        <v>582</v>
      </c>
      <c r="D100" s="9" t="s">
        <v>606</v>
      </c>
      <c r="E100" s="9" t="s">
        <v>607</v>
      </c>
      <c r="F100" s="9" t="s">
        <v>608</v>
      </c>
      <c r="G100" s="9" t="s">
        <v>609</v>
      </c>
      <c r="H100" s="9" t="s">
        <v>610</v>
      </c>
    </row>
    <row r="101" spans="1:8" ht="32.4" x14ac:dyDescent="0.25">
      <c r="A101" s="9" t="s">
        <v>611</v>
      </c>
      <c r="B101" s="9" t="s">
        <v>612</v>
      </c>
      <c r="C101" s="9" t="s">
        <v>122</v>
      </c>
      <c r="D101" s="9" t="s">
        <v>613</v>
      </c>
      <c r="E101" s="9" t="s">
        <v>614</v>
      </c>
      <c r="F101" s="9" t="s">
        <v>615</v>
      </c>
      <c r="G101" s="9" t="s">
        <v>616</v>
      </c>
      <c r="H101" s="9" t="s">
        <v>617</v>
      </c>
    </row>
    <row r="102" spans="1:8" ht="16.2" x14ac:dyDescent="0.25">
      <c r="A102" s="9" t="s">
        <v>618</v>
      </c>
      <c r="B102" s="9" t="s">
        <v>612</v>
      </c>
      <c r="C102" s="9" t="s">
        <v>122</v>
      </c>
      <c r="D102" s="9" t="s">
        <v>619</v>
      </c>
      <c r="E102" s="9" t="s">
        <v>620</v>
      </c>
      <c r="F102" s="9" t="s">
        <v>621</v>
      </c>
      <c r="G102" s="9" t="s">
        <v>622</v>
      </c>
      <c r="H102" s="9" t="s">
        <v>623</v>
      </c>
    </row>
    <row r="103" spans="1:8" ht="16.2" x14ac:dyDescent="0.25">
      <c r="A103" s="9" t="s">
        <v>624</v>
      </c>
      <c r="B103" s="9" t="s">
        <v>612</v>
      </c>
      <c r="C103" s="9" t="s">
        <v>122</v>
      </c>
      <c r="D103" s="9" t="s">
        <v>625</v>
      </c>
      <c r="E103" s="9" t="s">
        <v>626</v>
      </c>
      <c r="F103" s="9" t="s">
        <v>627</v>
      </c>
      <c r="G103" s="9" t="s">
        <v>628</v>
      </c>
      <c r="H103" s="9" t="s">
        <v>629</v>
      </c>
    </row>
    <row r="104" spans="1:8" ht="32.4" x14ac:dyDescent="0.25">
      <c r="A104" s="9" t="s">
        <v>630</v>
      </c>
      <c r="B104" s="9" t="s">
        <v>612</v>
      </c>
      <c r="C104" s="9" t="s">
        <v>122</v>
      </c>
      <c r="D104" s="9" t="s">
        <v>54</v>
      </c>
      <c r="E104" s="9" t="s">
        <v>631</v>
      </c>
      <c r="F104" s="9" t="s">
        <v>632</v>
      </c>
      <c r="G104" s="9" t="s">
        <v>633</v>
      </c>
      <c r="H104" s="9" t="s">
        <v>634</v>
      </c>
    </row>
    <row r="105" spans="1:8" ht="32.4" x14ac:dyDescent="0.25">
      <c r="A105" s="9" t="s">
        <v>635</v>
      </c>
      <c r="B105" s="9" t="s">
        <v>612</v>
      </c>
      <c r="C105" s="9" t="s">
        <v>122</v>
      </c>
      <c r="D105" s="9" t="s">
        <v>636</v>
      </c>
      <c r="E105" s="9" t="s">
        <v>637</v>
      </c>
      <c r="F105" s="9" t="s">
        <v>638</v>
      </c>
      <c r="G105" s="9" t="s">
        <v>639</v>
      </c>
      <c r="H105" s="9" t="s">
        <v>634</v>
      </c>
    </row>
    <row r="106" spans="1:8" ht="16.2" x14ac:dyDescent="0.25">
      <c r="A106" s="9" t="s">
        <v>640</v>
      </c>
      <c r="B106" s="9" t="s">
        <v>641</v>
      </c>
      <c r="C106" s="9" t="s">
        <v>91</v>
      </c>
      <c r="D106" s="9" t="s">
        <v>642</v>
      </c>
      <c r="E106" s="9" t="s">
        <v>643</v>
      </c>
      <c r="F106" s="9" t="s">
        <v>644</v>
      </c>
      <c r="G106" s="9" t="s">
        <v>645</v>
      </c>
      <c r="H106" s="9" t="s">
        <v>646</v>
      </c>
    </row>
    <row r="107" spans="1:8" ht="32.4" x14ac:dyDescent="0.25">
      <c r="A107" s="9" t="s">
        <v>647</v>
      </c>
      <c r="B107" s="9" t="s">
        <v>641</v>
      </c>
      <c r="C107" s="9" t="s">
        <v>91</v>
      </c>
      <c r="D107" s="9" t="s">
        <v>648</v>
      </c>
      <c r="E107" s="9" t="s">
        <v>649</v>
      </c>
      <c r="F107" s="9" t="s">
        <v>650</v>
      </c>
      <c r="G107" s="9" t="s">
        <v>651</v>
      </c>
      <c r="H107" s="9" t="s">
        <v>652</v>
      </c>
    </row>
    <row r="108" spans="1:8" ht="32.4" x14ac:dyDescent="0.25">
      <c r="A108" s="9" t="s">
        <v>653</v>
      </c>
      <c r="B108" s="9" t="s">
        <v>641</v>
      </c>
      <c r="C108" s="9" t="s">
        <v>91</v>
      </c>
      <c r="D108" s="9" t="s">
        <v>654</v>
      </c>
      <c r="E108" s="9" t="s">
        <v>655</v>
      </c>
      <c r="F108" s="9" t="s">
        <v>656</v>
      </c>
      <c r="G108" s="9" t="s">
        <v>657</v>
      </c>
      <c r="H108" s="9" t="s">
        <v>658</v>
      </c>
    </row>
    <row r="109" spans="1:8" ht="32.4" x14ac:dyDescent="0.25">
      <c r="A109" s="9" t="s">
        <v>659</v>
      </c>
      <c r="B109" s="9" t="s">
        <v>641</v>
      </c>
      <c r="C109" s="9" t="s">
        <v>91</v>
      </c>
      <c r="D109" s="9" t="s">
        <v>660</v>
      </c>
      <c r="E109" s="9" t="s">
        <v>661</v>
      </c>
      <c r="F109" s="9" t="s">
        <v>662</v>
      </c>
      <c r="G109" s="9" t="s">
        <v>663</v>
      </c>
      <c r="H109" s="9" t="s">
        <v>646</v>
      </c>
    </row>
    <row r="110" spans="1:8" ht="32.4" x14ac:dyDescent="0.25">
      <c r="A110" s="9" t="s">
        <v>664</v>
      </c>
      <c r="B110" s="9" t="s">
        <v>641</v>
      </c>
      <c r="C110" s="9" t="s">
        <v>91</v>
      </c>
      <c r="D110" s="9" t="s">
        <v>660</v>
      </c>
      <c r="E110" s="9" t="s">
        <v>665</v>
      </c>
      <c r="F110" s="9" t="s">
        <v>666</v>
      </c>
      <c r="G110" s="9" t="s">
        <v>667</v>
      </c>
      <c r="H110" s="9" t="s">
        <v>646</v>
      </c>
    </row>
    <row r="111" spans="1:8" ht="16.2" x14ac:dyDescent="0.25">
      <c r="A111" s="9" t="s">
        <v>668</v>
      </c>
      <c r="B111" s="9" t="s">
        <v>641</v>
      </c>
      <c r="C111" s="9" t="s">
        <v>91</v>
      </c>
      <c r="D111" s="9" t="s">
        <v>669</v>
      </c>
      <c r="E111" s="9" t="s">
        <v>670</v>
      </c>
      <c r="F111" s="9" t="s">
        <v>671</v>
      </c>
      <c r="G111" s="9" t="s">
        <v>672</v>
      </c>
      <c r="H111" s="9" t="s">
        <v>673</v>
      </c>
    </row>
    <row r="112" spans="1:8" ht="16.2" x14ac:dyDescent="0.25">
      <c r="A112" s="9" t="s">
        <v>674</v>
      </c>
      <c r="B112" s="9" t="s">
        <v>641</v>
      </c>
      <c r="C112" s="9" t="s">
        <v>91</v>
      </c>
      <c r="D112" s="9" t="s">
        <v>669</v>
      </c>
      <c r="E112" s="9" t="s">
        <v>675</v>
      </c>
      <c r="F112" s="9" t="s">
        <v>676</v>
      </c>
      <c r="G112" s="9" t="s">
        <v>677</v>
      </c>
      <c r="H112" s="9" t="s">
        <v>673</v>
      </c>
    </row>
    <row r="113" spans="1:8" ht="16.2" x14ac:dyDescent="0.25">
      <c r="A113" s="9" t="s">
        <v>678</v>
      </c>
      <c r="B113" s="9" t="s">
        <v>679</v>
      </c>
      <c r="C113" s="9" t="s">
        <v>53</v>
      </c>
      <c r="D113" s="9" t="s">
        <v>680</v>
      </c>
      <c r="E113" s="9" t="s">
        <v>681</v>
      </c>
      <c r="F113" s="9" t="s">
        <v>682</v>
      </c>
      <c r="G113" s="9" t="s">
        <v>683</v>
      </c>
      <c r="H113" s="9" t="s">
        <v>684</v>
      </c>
    </row>
    <row r="114" spans="1:8" ht="16.2" x14ac:dyDescent="0.25">
      <c r="A114" s="9" t="s">
        <v>685</v>
      </c>
      <c r="B114" s="9" t="s">
        <v>679</v>
      </c>
      <c r="C114" s="9" t="s">
        <v>53</v>
      </c>
      <c r="D114" s="9" t="s">
        <v>686</v>
      </c>
      <c r="E114" s="9" t="s">
        <v>687</v>
      </c>
      <c r="F114" s="9" t="s">
        <v>688</v>
      </c>
      <c r="G114" s="9" t="s">
        <v>689</v>
      </c>
      <c r="H114" s="9" t="s">
        <v>690</v>
      </c>
    </row>
    <row r="115" spans="1:8" ht="16.2" x14ac:dyDescent="0.25">
      <c r="A115" s="9" t="s">
        <v>691</v>
      </c>
      <c r="B115" s="9" t="s">
        <v>679</v>
      </c>
      <c r="C115" s="9" t="s">
        <v>53</v>
      </c>
      <c r="D115" s="9" t="s">
        <v>692</v>
      </c>
      <c r="E115" s="9" t="s">
        <v>693</v>
      </c>
      <c r="F115" s="9" t="s">
        <v>694</v>
      </c>
      <c r="G115" s="9" t="s">
        <v>695</v>
      </c>
      <c r="H115" s="9" t="s">
        <v>696</v>
      </c>
    </row>
    <row r="116" spans="1:8" ht="16.2" x14ac:dyDescent="0.25">
      <c r="A116" s="9" t="s">
        <v>697</v>
      </c>
      <c r="B116" s="9" t="s">
        <v>698</v>
      </c>
      <c r="C116" s="9" t="s">
        <v>699</v>
      </c>
      <c r="D116" s="9" t="s">
        <v>700</v>
      </c>
      <c r="E116" s="9" t="s">
        <v>701</v>
      </c>
      <c r="F116" s="9" t="s">
        <v>702</v>
      </c>
      <c r="G116" s="9" t="s">
        <v>703</v>
      </c>
      <c r="H116" s="9" t="s">
        <v>704</v>
      </c>
    </row>
    <row r="117" spans="1:8" ht="16.2" x14ac:dyDescent="0.25">
      <c r="A117" s="9" t="s">
        <v>705</v>
      </c>
      <c r="B117" s="9" t="s">
        <v>698</v>
      </c>
      <c r="C117" s="9" t="s">
        <v>699</v>
      </c>
      <c r="D117" s="9" t="s">
        <v>706</v>
      </c>
      <c r="E117" s="9" t="s">
        <v>707</v>
      </c>
      <c r="F117" s="9" t="s">
        <v>708</v>
      </c>
      <c r="G117" s="9" t="s">
        <v>709</v>
      </c>
      <c r="H117" s="9" t="s">
        <v>710</v>
      </c>
    </row>
    <row r="118" spans="1:8" ht="16.2" x14ac:dyDescent="0.25">
      <c r="A118" s="9" t="s">
        <v>711</v>
      </c>
      <c r="B118" s="9" t="s">
        <v>698</v>
      </c>
      <c r="C118" s="9" t="s">
        <v>699</v>
      </c>
      <c r="D118" s="9" t="s">
        <v>712</v>
      </c>
      <c r="E118" s="9" t="s">
        <v>713</v>
      </c>
      <c r="F118" s="9" t="s">
        <v>714</v>
      </c>
      <c r="G118" s="9" t="s">
        <v>715</v>
      </c>
      <c r="H118" s="9" t="s">
        <v>716</v>
      </c>
    </row>
    <row r="119" spans="1:8" ht="32.4" x14ac:dyDescent="0.25">
      <c r="A119" s="9" t="s">
        <v>717</v>
      </c>
      <c r="B119" s="9" t="s">
        <v>698</v>
      </c>
      <c r="C119" s="9" t="s">
        <v>699</v>
      </c>
      <c r="D119" s="9" t="s">
        <v>712</v>
      </c>
      <c r="E119" s="9" t="s">
        <v>718</v>
      </c>
      <c r="F119" s="9" t="s">
        <v>719</v>
      </c>
      <c r="G119" s="9" t="s">
        <v>720</v>
      </c>
      <c r="H119" s="9" t="s">
        <v>716</v>
      </c>
    </row>
    <row r="120" spans="1:8" ht="16.2" x14ac:dyDescent="0.25">
      <c r="A120" s="9" t="s">
        <v>721</v>
      </c>
      <c r="B120" s="9" t="s">
        <v>698</v>
      </c>
      <c r="C120" s="9" t="s">
        <v>699</v>
      </c>
      <c r="D120" s="9" t="s">
        <v>722</v>
      </c>
      <c r="E120" s="9" t="s">
        <v>713</v>
      </c>
      <c r="F120" s="9" t="s">
        <v>714</v>
      </c>
      <c r="G120" s="9" t="s">
        <v>715</v>
      </c>
      <c r="H120" s="9" t="s">
        <v>723</v>
      </c>
    </row>
    <row r="121" spans="1:8" ht="32.4" x14ac:dyDescent="0.25">
      <c r="A121" s="9" t="s">
        <v>724</v>
      </c>
      <c r="B121" s="9" t="s">
        <v>698</v>
      </c>
      <c r="C121" s="9" t="s">
        <v>699</v>
      </c>
      <c r="D121" s="9" t="s">
        <v>722</v>
      </c>
      <c r="E121" s="9" t="s">
        <v>718</v>
      </c>
      <c r="F121" s="9" t="s">
        <v>719</v>
      </c>
      <c r="G121" s="9" t="s">
        <v>720</v>
      </c>
      <c r="H121" s="9" t="s">
        <v>723</v>
      </c>
    </row>
    <row r="122" spans="1:8" ht="16.2" x14ac:dyDescent="0.25">
      <c r="A122" s="9" t="s">
        <v>725</v>
      </c>
      <c r="B122" s="9" t="s">
        <v>698</v>
      </c>
      <c r="C122" s="9" t="s">
        <v>699</v>
      </c>
      <c r="D122" s="9" t="s">
        <v>726</v>
      </c>
      <c r="E122" s="9" t="s">
        <v>727</v>
      </c>
      <c r="F122" s="9" t="s">
        <v>728</v>
      </c>
      <c r="G122" s="9" t="s">
        <v>729</v>
      </c>
      <c r="H122" s="9" t="s">
        <v>730</v>
      </c>
    </row>
    <row r="123" spans="1:8" ht="16.2" x14ac:dyDescent="0.25">
      <c r="A123" s="9" t="s">
        <v>731</v>
      </c>
      <c r="B123" s="9" t="s">
        <v>698</v>
      </c>
      <c r="C123" s="9" t="s">
        <v>699</v>
      </c>
      <c r="D123" s="9" t="s">
        <v>726</v>
      </c>
      <c r="E123" s="9" t="s">
        <v>732</v>
      </c>
      <c r="F123" s="9" t="s">
        <v>733</v>
      </c>
      <c r="G123" s="9" t="s">
        <v>734</v>
      </c>
      <c r="H123" s="9" t="s">
        <v>730</v>
      </c>
    </row>
    <row r="124" spans="1:8" ht="16.2" x14ac:dyDescent="0.25">
      <c r="A124" s="9" t="s">
        <v>735</v>
      </c>
      <c r="B124" s="9" t="s">
        <v>698</v>
      </c>
      <c r="C124" s="9" t="s">
        <v>699</v>
      </c>
      <c r="D124" s="9" t="s">
        <v>726</v>
      </c>
      <c r="E124" s="9" t="s">
        <v>736</v>
      </c>
      <c r="F124" s="9" t="s">
        <v>737</v>
      </c>
      <c r="G124" s="9" t="s">
        <v>738</v>
      </c>
      <c r="H124" s="9" t="s">
        <v>730</v>
      </c>
    </row>
    <row r="125" spans="1:8" ht="32.4" x14ac:dyDescent="0.25">
      <c r="A125" s="9" t="s">
        <v>739</v>
      </c>
      <c r="B125" s="9" t="s">
        <v>740</v>
      </c>
      <c r="C125" s="9" t="s">
        <v>741</v>
      </c>
      <c r="D125" s="9" t="s">
        <v>742</v>
      </c>
      <c r="E125" s="9" t="s">
        <v>743</v>
      </c>
      <c r="F125" s="9" t="s">
        <v>744</v>
      </c>
      <c r="G125" s="9" t="s">
        <v>745</v>
      </c>
      <c r="H125" s="9" t="s">
        <v>746</v>
      </c>
    </row>
    <row r="126" spans="1:8" ht="16.2" x14ac:dyDescent="0.25">
      <c r="A126" s="9" t="s">
        <v>747</v>
      </c>
      <c r="B126" s="9" t="s">
        <v>740</v>
      </c>
      <c r="C126" s="9" t="s">
        <v>741</v>
      </c>
      <c r="D126" s="9" t="s">
        <v>748</v>
      </c>
      <c r="E126" s="9" t="s">
        <v>749</v>
      </c>
      <c r="F126" s="9" t="s">
        <v>750</v>
      </c>
      <c r="G126" s="9" t="s">
        <v>751</v>
      </c>
      <c r="H126" s="9" t="s">
        <v>752</v>
      </c>
    </row>
    <row r="127" spans="1:8" ht="32.4" x14ac:dyDescent="0.25">
      <c r="A127" s="9" t="s">
        <v>753</v>
      </c>
      <c r="B127" s="9" t="s">
        <v>740</v>
      </c>
      <c r="C127" s="9" t="s">
        <v>741</v>
      </c>
      <c r="D127" s="9" t="s">
        <v>754</v>
      </c>
      <c r="E127" s="9" t="s">
        <v>755</v>
      </c>
      <c r="F127" s="9" t="s">
        <v>756</v>
      </c>
      <c r="G127" s="9" t="s">
        <v>757</v>
      </c>
      <c r="H127" s="9" t="s">
        <v>752</v>
      </c>
    </row>
    <row r="128" spans="1:8" ht="16.2" x14ac:dyDescent="0.25">
      <c r="A128" s="9" t="s">
        <v>758</v>
      </c>
      <c r="B128" s="9" t="s">
        <v>759</v>
      </c>
      <c r="C128" s="9" t="s">
        <v>582</v>
      </c>
      <c r="D128" s="9" t="s">
        <v>760</v>
      </c>
      <c r="E128" s="9" t="s">
        <v>761</v>
      </c>
      <c r="F128" s="9" t="s">
        <v>762</v>
      </c>
      <c r="G128" s="9" t="s">
        <v>763</v>
      </c>
      <c r="H128" s="9" t="s">
        <v>764</v>
      </c>
    </row>
  </sheetData>
  <autoFilter ref="A1:H128" xr:uid="{00000000-0009-0000-0000-000002000000}"/>
  <pageMargins left="0.75" right="0.75" top="1" bottom="1" header="0.5" footer="0.5"/>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Dashboard</vt:lpstr>
      <vt:lpstr>Punch_List</vt:lpstr>
      <vt:lpstr>Library</vt:lpstr>
      <vt:lpstr>Library!Print_Titles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Ahmed Fathy</dc:creator>
  <cp:lastModifiedBy>Ahmed Fathy</cp:lastModifiedBy>
  <dcterms:created xsi:type="dcterms:W3CDTF">2026-10-26T15:18:37Z</dcterms:created>
  <dcterms:modified xsi:type="dcterms:W3CDTF">2026-11-03T20:29:25Z</dcterms:modified>
</cp:coreProperties>
</file>